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codeName="ThisWorkbook" autoCompressPictures="0"/>
  <mc:AlternateContent xmlns:mc="http://schemas.openxmlformats.org/markup-compatibility/2006">
    <mc:Choice Requires="x15">
      <x15ac:absPath xmlns:x15ac="http://schemas.microsoft.com/office/spreadsheetml/2010/11/ac" url="C:\Users\pservenack\Desktop\pjs 2022wk11 tues\Acutec 16Mar22\"/>
    </mc:Choice>
  </mc:AlternateContent>
  <xr:revisionPtr revIDLastSave="0" documentId="13_ncr:1_{2442B2FD-71AE-4982-8A34-523533A7C627}" xr6:coauthVersionLast="36" xr6:coauthVersionMax="47" xr10:uidLastSave="{00000000-0000-0000-0000-000000000000}"/>
  <workbookProtection workbookAlgorithmName="SHA-512" workbookHashValue="rvg8cOjtmdU8r+G5zmq9xgQGFCsoSSuLtqIdvhzlGhKoB0M1Gg+vbEzN2TsGCA0D1XccGCfWAvemNs9p218BXQ==" workbookSaltValue="MtRO4tgDoIq2XvVAi9G+Ew==" workbookSpinCount="100000" lockStructure="1"/>
  <bookViews>
    <workbookView xWindow="0" yWindow="0" windowWidth="25740" windowHeight="999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A262" i="9" l="1"/>
  <c r="B5" i="5"/>
  <c r="C5" i="5"/>
  <c r="P39" i="4"/>
  <c r="P38" i="4"/>
  <c r="P33" i="4"/>
  <c r="P32"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B16" i="1" s="1"/>
  <c r="B2500" i="5"/>
  <c r="AB2500" i="5" s="1"/>
  <c r="C2500" i="5"/>
  <c r="V2500" i="5"/>
  <c r="F2500" i="5" s="1"/>
  <c r="E2500" i="5"/>
  <c r="X2500" i="5" s="1"/>
  <c r="T2500" i="5"/>
  <c r="S2500" i="5"/>
  <c r="I2500" i="5"/>
  <c r="H2500" i="5"/>
  <c r="G2500" i="5"/>
  <c r="B54" i="6"/>
  <c r="B53" i="6"/>
  <c r="P27" i="4"/>
  <c r="B27" i="4" s="1"/>
  <c r="A16" i="6" s="1"/>
  <c r="P26" i="4"/>
  <c r="G54" i="6"/>
  <c r="G53" i="6"/>
  <c r="B58" i="6"/>
  <c r="G58" i="6" s="1"/>
  <c r="B56" i="6"/>
  <c r="G56" i="6" s="1"/>
  <c r="P37" i="4"/>
  <c r="J122" i="8"/>
  <c r="K122" i="8"/>
  <c r="J121" i="8"/>
  <c r="K121" i="8"/>
  <c r="K63" i="6"/>
  <c r="K64" i="6"/>
  <c r="B51" i="6"/>
  <c r="G51" i="6" s="1"/>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s="1"/>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s="1"/>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s="1"/>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s="1"/>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s="1"/>
  <c r="B369" i="5"/>
  <c r="B370" i="5"/>
  <c r="B371" i="5"/>
  <c r="T371" i="5"/>
  <c r="B372" i="5"/>
  <c r="B373" i="5"/>
  <c r="B374" i="5"/>
  <c r="B375" i="5"/>
  <c r="B376" i="5"/>
  <c r="B377" i="5"/>
  <c r="B378" i="5"/>
  <c r="B379" i="5"/>
  <c r="T379" i="5" s="1"/>
  <c r="B380" i="5"/>
  <c r="B381" i="5"/>
  <c r="B382" i="5"/>
  <c r="B383" i="5"/>
  <c r="B384" i="5"/>
  <c r="S384" i="5" s="1"/>
  <c r="B385" i="5"/>
  <c r="B386" i="5"/>
  <c r="B387" i="5"/>
  <c r="B388" i="5"/>
  <c r="B389" i="5"/>
  <c r="B390" i="5"/>
  <c r="B391" i="5"/>
  <c r="B392" i="5"/>
  <c r="B393" i="5"/>
  <c r="B394" i="5"/>
  <c r="B395" i="5"/>
  <c r="S395" i="5" s="1"/>
  <c r="B396" i="5"/>
  <c r="B397" i="5"/>
  <c r="B398" i="5"/>
  <c r="B399" i="5"/>
  <c r="B400" i="5"/>
  <c r="S400" i="5" s="1"/>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s="1"/>
  <c r="B436" i="5"/>
  <c r="B437" i="5"/>
  <c r="B438" i="5"/>
  <c r="B439" i="5"/>
  <c r="B440" i="5"/>
  <c r="T440" i="5" s="1"/>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s="1"/>
  <c r="B481" i="5"/>
  <c r="B482" i="5"/>
  <c r="B483" i="5"/>
  <c r="B484" i="5"/>
  <c r="B485" i="5"/>
  <c r="B486" i="5"/>
  <c r="B487" i="5"/>
  <c r="B488" i="5"/>
  <c r="B489" i="5"/>
  <c r="B490" i="5"/>
  <c r="B491" i="5"/>
  <c r="S491" i="5" s="1"/>
  <c r="B492" i="5"/>
  <c r="B493" i="5"/>
  <c r="B494" i="5"/>
  <c r="B495" i="5"/>
  <c r="B496" i="5"/>
  <c r="S496" i="5" s="1"/>
  <c r="B497" i="5"/>
  <c r="B498" i="5"/>
  <c r="B499" i="5"/>
  <c r="T499" i="5"/>
  <c r="B500" i="5"/>
  <c r="B501" i="5"/>
  <c r="B502" i="5"/>
  <c r="B503" i="5"/>
  <c r="B504" i="5"/>
  <c r="B505" i="5"/>
  <c r="B506" i="5"/>
  <c r="B507" i="5"/>
  <c r="S507" i="5" s="1"/>
  <c r="B508" i="5"/>
  <c r="B509" i="5"/>
  <c r="B510" i="5"/>
  <c r="B511" i="5"/>
  <c r="B512" i="5"/>
  <c r="B513" i="5"/>
  <c r="B514" i="5"/>
  <c r="B515" i="5"/>
  <c r="B516" i="5"/>
  <c r="B517" i="5"/>
  <c r="B518" i="5"/>
  <c r="B519" i="5"/>
  <c r="B520" i="5"/>
  <c r="S520" i="5"/>
  <c r="B521" i="5"/>
  <c r="B522" i="5"/>
  <c r="B523" i="5"/>
  <c r="S523" i="5" s="1"/>
  <c r="B524" i="5"/>
  <c r="B525" i="5"/>
  <c r="B526" i="5"/>
  <c r="B527" i="5"/>
  <c r="B528" i="5"/>
  <c r="B529" i="5"/>
  <c r="B530" i="5"/>
  <c r="B531" i="5"/>
  <c r="B532" i="5"/>
  <c r="B533" i="5"/>
  <c r="B534" i="5"/>
  <c r="B535" i="5"/>
  <c r="B536" i="5"/>
  <c r="T536" i="5"/>
  <c r="B537" i="5"/>
  <c r="B538" i="5"/>
  <c r="B539" i="5"/>
  <c r="T539" i="5" s="1"/>
  <c r="B540" i="5"/>
  <c r="B541" i="5"/>
  <c r="B542" i="5"/>
  <c r="B543" i="5"/>
  <c r="B544" i="5"/>
  <c r="S544" i="5" s="1"/>
  <c r="B545" i="5"/>
  <c r="B546" i="5"/>
  <c r="B547" i="5"/>
  <c r="S547" i="5" s="1"/>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s="1"/>
  <c r="B585" i="5"/>
  <c r="B586" i="5"/>
  <c r="B587" i="5"/>
  <c r="B588" i="5"/>
  <c r="B589" i="5"/>
  <c r="B590" i="5"/>
  <c r="B591" i="5"/>
  <c r="B592" i="5"/>
  <c r="B593" i="5"/>
  <c r="B594" i="5"/>
  <c r="B595" i="5"/>
  <c r="S595" i="5" s="1"/>
  <c r="B596" i="5"/>
  <c r="B597" i="5"/>
  <c r="B598" i="5"/>
  <c r="B599" i="5"/>
  <c r="B600" i="5"/>
  <c r="S600" i="5" s="1"/>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s="1"/>
  <c r="B636" i="5"/>
  <c r="B637" i="5"/>
  <c r="B638" i="5"/>
  <c r="B639" i="5"/>
  <c r="B640" i="5"/>
  <c r="B641" i="5"/>
  <c r="B642" i="5"/>
  <c r="B643" i="5"/>
  <c r="B644" i="5"/>
  <c r="B645" i="5"/>
  <c r="B646" i="5"/>
  <c r="B647" i="5"/>
  <c r="B648" i="5"/>
  <c r="B649" i="5"/>
  <c r="B650" i="5"/>
  <c r="B651" i="5"/>
  <c r="B652" i="5"/>
  <c r="B653" i="5"/>
  <c r="B654" i="5"/>
  <c r="B655" i="5"/>
  <c r="B656" i="5"/>
  <c r="S656" i="5" s="1"/>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s="1"/>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s="1"/>
  <c r="B732" i="5"/>
  <c r="B733" i="5"/>
  <c r="B734" i="5"/>
  <c r="B735" i="5"/>
  <c r="B736" i="5"/>
  <c r="B737" i="5"/>
  <c r="B738" i="5"/>
  <c r="B739" i="5"/>
  <c r="B740" i="5"/>
  <c r="B741" i="5"/>
  <c r="B742" i="5"/>
  <c r="B743" i="5"/>
  <c r="B744" i="5"/>
  <c r="B745" i="5"/>
  <c r="B746" i="5"/>
  <c r="B747" i="5"/>
  <c r="B748" i="5"/>
  <c r="B749" i="5"/>
  <c r="B750" i="5"/>
  <c r="B751" i="5"/>
  <c r="B752" i="5"/>
  <c r="B753" i="5"/>
  <c r="B754" i="5"/>
  <c r="B755" i="5"/>
  <c r="S755" i="5" s="1"/>
  <c r="B756" i="5"/>
  <c r="B757" i="5"/>
  <c r="B758" i="5"/>
  <c r="B759" i="5"/>
  <c r="B760" i="5"/>
  <c r="B761" i="5"/>
  <c r="B762" i="5"/>
  <c r="B763" i="5"/>
  <c r="B764" i="5"/>
  <c r="B765" i="5"/>
  <c r="B766" i="5"/>
  <c r="B767" i="5"/>
  <c r="B768" i="5"/>
  <c r="B769" i="5"/>
  <c r="B770" i="5"/>
  <c r="B771" i="5"/>
  <c r="T771" i="5" s="1"/>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s="1"/>
  <c r="B865" i="5"/>
  <c r="B866" i="5"/>
  <c r="B867" i="5"/>
  <c r="S867" i="5"/>
  <c r="B868" i="5"/>
  <c r="B869" i="5"/>
  <c r="B870" i="5"/>
  <c r="B871" i="5"/>
  <c r="B872" i="5"/>
  <c r="B873" i="5"/>
  <c r="B874" i="5"/>
  <c r="B875" i="5"/>
  <c r="T875" i="5" s="1"/>
  <c r="B876" i="5"/>
  <c r="B877" i="5"/>
  <c r="B878" i="5"/>
  <c r="B879" i="5"/>
  <c r="B880" i="5"/>
  <c r="T880" i="5" s="1"/>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s="1"/>
  <c r="B956" i="5"/>
  <c r="B957" i="5"/>
  <c r="B958" i="5"/>
  <c r="B959" i="5"/>
  <c r="B960" i="5"/>
  <c r="B961" i="5"/>
  <c r="B962" i="5"/>
  <c r="B963" i="5"/>
  <c r="B964" i="5"/>
  <c r="B965" i="5"/>
  <c r="B966" i="5"/>
  <c r="B967" i="5"/>
  <c r="B968" i="5"/>
  <c r="S968" i="5" s="1"/>
  <c r="B969" i="5"/>
  <c r="B970" i="5"/>
  <c r="B971" i="5"/>
  <c r="T971" i="5" s="1"/>
  <c r="B972" i="5"/>
  <c r="B973" i="5"/>
  <c r="B974" i="5"/>
  <c r="B975" i="5"/>
  <c r="B976" i="5"/>
  <c r="B977" i="5"/>
  <c r="B978" i="5"/>
  <c r="B979" i="5"/>
  <c r="B980" i="5"/>
  <c r="B981" i="5"/>
  <c r="B982" i="5"/>
  <c r="B983" i="5"/>
  <c r="B984" i="5"/>
  <c r="B985" i="5"/>
  <c r="B986" i="5"/>
  <c r="B987" i="5"/>
  <c r="B988" i="5"/>
  <c r="B989" i="5"/>
  <c r="B990" i="5"/>
  <c r="B991" i="5"/>
  <c r="B992" i="5"/>
  <c r="B993" i="5"/>
  <c r="B994" i="5"/>
  <c r="T994" i="5" s="1"/>
  <c r="B995" i="5"/>
  <c r="B996" i="5"/>
  <c r="B997" i="5"/>
  <c r="B998" i="5"/>
  <c r="B999" i="5"/>
  <c r="B1000" i="5"/>
  <c r="T1000" i="5" s="1"/>
  <c r="B1001" i="5"/>
  <c r="B1002" i="5"/>
  <c r="S1002" i="5"/>
  <c r="B1003" i="5"/>
  <c r="B1004" i="5"/>
  <c r="B1005" i="5"/>
  <c r="B1006" i="5"/>
  <c r="B1007" i="5"/>
  <c r="B1008" i="5"/>
  <c r="B1009" i="5"/>
  <c r="B1010" i="5"/>
  <c r="B1011" i="5"/>
  <c r="B1012" i="5"/>
  <c r="B1013" i="5"/>
  <c r="B1014" i="5"/>
  <c r="B1015" i="5"/>
  <c r="B1016" i="5"/>
  <c r="T1016" i="5" s="1"/>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s="1"/>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s="1"/>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s="1"/>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s="1"/>
  <c r="B1219" i="5"/>
  <c r="S1219" i="5" s="1"/>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s="1"/>
  <c r="B1252" i="5"/>
  <c r="B1253" i="5"/>
  <c r="B1254" i="5"/>
  <c r="B1255" i="5"/>
  <c r="B1256" i="5"/>
  <c r="B1257" i="5"/>
  <c r="B1258" i="5"/>
  <c r="B1259" i="5"/>
  <c r="B1260" i="5"/>
  <c r="B1261" i="5"/>
  <c r="B1262" i="5"/>
  <c r="B1263" i="5"/>
  <c r="B1264" i="5"/>
  <c r="S1264" i="5" s="1"/>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s="1"/>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s="1"/>
  <c r="B1371" i="5"/>
  <c r="B1372" i="5"/>
  <c r="B1373" i="5"/>
  <c r="B1374" i="5"/>
  <c r="B1375" i="5"/>
  <c r="B1376" i="5"/>
  <c r="B1377" i="5"/>
  <c r="B1378" i="5"/>
  <c r="B1379" i="5"/>
  <c r="S1379" i="5" s="1"/>
  <c r="B1380" i="5"/>
  <c r="B1381" i="5"/>
  <c r="B1382" i="5"/>
  <c r="B1383" i="5"/>
  <c r="B1384" i="5"/>
  <c r="T1384" i="5" s="1"/>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s="1"/>
  <c r="B1452" i="5"/>
  <c r="B1453" i="5"/>
  <c r="B1454" i="5"/>
  <c r="B1455" i="5"/>
  <c r="B1456" i="5"/>
  <c r="B1457" i="5"/>
  <c r="B1458" i="5"/>
  <c r="B1459" i="5"/>
  <c r="B1460" i="5"/>
  <c r="B1461" i="5"/>
  <c r="B1462" i="5"/>
  <c r="B1463" i="5"/>
  <c r="B1464" i="5"/>
  <c r="S1464" i="5" s="1"/>
  <c r="B1465" i="5"/>
  <c r="B1466" i="5"/>
  <c r="B1467" i="5"/>
  <c r="B1468" i="5"/>
  <c r="B1469" i="5"/>
  <c r="B1470" i="5"/>
  <c r="B1471" i="5"/>
  <c r="B1472" i="5"/>
  <c r="T1472" i="5" s="1"/>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s="1"/>
  <c r="B1513" i="5"/>
  <c r="B1514" i="5"/>
  <c r="B1515" i="5"/>
  <c r="S1515" i="5" s="1"/>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s="1"/>
  <c r="B1539" i="5"/>
  <c r="T1539" i="5" s="1"/>
  <c r="B1540" i="5"/>
  <c r="B1541" i="5"/>
  <c r="B1542" i="5"/>
  <c r="B1543" i="5"/>
  <c r="B1544" i="5"/>
  <c r="S1544" i="5" s="1"/>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s="1"/>
  <c r="B1577" i="5"/>
  <c r="B1578" i="5"/>
  <c r="B1579" i="5"/>
  <c r="B1580" i="5"/>
  <c r="B1581" i="5"/>
  <c r="B1582" i="5"/>
  <c r="B1583" i="5"/>
  <c r="B1584" i="5"/>
  <c r="S1584" i="5" s="1"/>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s="1"/>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s="1"/>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s="1"/>
  <c r="B1700" i="5"/>
  <c r="B1701" i="5"/>
  <c r="B1702" i="5"/>
  <c r="B1703" i="5"/>
  <c r="B1704" i="5"/>
  <c r="B1705" i="5"/>
  <c r="B1706" i="5"/>
  <c r="B1707" i="5"/>
  <c r="B1708" i="5"/>
  <c r="B1709" i="5"/>
  <c r="B1710" i="5"/>
  <c r="B1711" i="5"/>
  <c r="B1712" i="5"/>
  <c r="B1713" i="5"/>
  <c r="B1714" i="5"/>
  <c r="B1715" i="5"/>
  <c r="T1715" i="5" s="1"/>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s="1"/>
  <c r="B1756" i="5"/>
  <c r="B1757" i="5"/>
  <c r="B1758" i="5"/>
  <c r="B1759" i="5"/>
  <c r="B1760" i="5"/>
  <c r="B1761" i="5"/>
  <c r="B1762" i="5"/>
  <c r="B1763" i="5"/>
  <c r="T1763" i="5" s="1"/>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s="1"/>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s="1"/>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s="1"/>
  <c r="B2107" i="5"/>
  <c r="B2108" i="5"/>
  <c r="B2109" i="5"/>
  <c r="B2110" i="5"/>
  <c r="B2111" i="5"/>
  <c r="B2112" i="5"/>
  <c r="T2112" i="5" s="1"/>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s="1"/>
  <c r="B2137" i="5"/>
  <c r="B2138" i="5"/>
  <c r="B2139" i="5"/>
  <c r="B2140" i="5"/>
  <c r="B2141" i="5"/>
  <c r="B2142" i="5"/>
  <c r="B2143" i="5"/>
  <c r="B2144" i="5"/>
  <c r="B2145" i="5"/>
  <c r="B2146" i="5"/>
  <c r="B2147" i="5"/>
  <c r="B2148" i="5"/>
  <c r="B2149" i="5"/>
  <c r="B2150" i="5"/>
  <c r="B2151" i="5"/>
  <c r="B2152" i="5"/>
  <c r="B2153" i="5"/>
  <c r="B2154" i="5"/>
  <c r="B2155" i="5"/>
  <c r="S2155" i="5" s="1"/>
  <c r="B2156" i="5"/>
  <c r="B2157" i="5"/>
  <c r="B2158" i="5"/>
  <c r="B2159" i="5"/>
  <c r="B2160" i="5"/>
  <c r="B2161" i="5"/>
  <c r="B2162" i="5"/>
  <c r="S2162" i="5" s="1"/>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s="1"/>
  <c r="B2227" i="5"/>
  <c r="B2228" i="5"/>
  <c r="B2229" i="5"/>
  <c r="B2230" i="5"/>
  <c r="B2231" i="5"/>
  <c r="B2232" i="5"/>
  <c r="S2232" i="5"/>
  <c r="B2233" i="5"/>
  <c r="B2234" i="5"/>
  <c r="T2234" i="5" s="1"/>
  <c r="B2235" i="5"/>
  <c r="T2235" i="5" s="1"/>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s="1"/>
  <c r="B2289" i="5"/>
  <c r="B2290" i="5"/>
  <c r="B2291" i="5"/>
  <c r="S2291" i="5" s="1"/>
  <c r="B2292" i="5"/>
  <c r="B2293" i="5"/>
  <c r="B2294" i="5"/>
  <c r="B2295" i="5"/>
  <c r="B2296" i="5"/>
  <c r="B2297" i="5"/>
  <c r="B2298" i="5"/>
  <c r="S2298" i="5" s="1"/>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s="1"/>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s="1"/>
  <c r="B2387" i="5"/>
  <c r="B2388" i="5"/>
  <c r="B2389" i="5"/>
  <c r="B2390" i="5"/>
  <c r="B2391" i="5"/>
  <c r="B2392" i="5"/>
  <c r="B2393" i="5"/>
  <c r="B2394" i="5"/>
  <c r="B2395" i="5"/>
  <c r="B2396" i="5"/>
  <c r="B2397" i="5"/>
  <c r="B2398" i="5"/>
  <c r="B2399" i="5"/>
  <c r="B2400" i="5"/>
  <c r="T2400" i="5" s="1"/>
  <c r="B2401" i="5"/>
  <c r="B2402" i="5"/>
  <c r="B2403" i="5"/>
  <c r="B2404" i="5"/>
  <c r="B2405" i="5"/>
  <c r="B2406" i="5"/>
  <c r="B2407" i="5"/>
  <c r="B2408" i="5"/>
  <c r="T2408" i="5" s="1"/>
  <c r="B2409" i="5"/>
  <c r="B2410" i="5"/>
  <c r="B2411" i="5"/>
  <c r="B2412" i="5"/>
  <c r="B2413" i="5"/>
  <c r="B2414" i="5"/>
  <c r="B2415" i="5"/>
  <c r="B2416" i="5"/>
  <c r="T2416" i="5" s="1"/>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s="1"/>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s="1"/>
  <c r="B2499" i="5"/>
  <c r="S2499" i="5" s="1"/>
  <c r="B6" i="5"/>
  <c r="B7" i="5"/>
  <c r="B8" i="5"/>
  <c r="B9" i="5"/>
  <c r="B10" i="5"/>
  <c r="AB10" i="5" s="1"/>
  <c r="B11" i="5"/>
  <c r="B12" i="5"/>
  <c r="B13" i="5"/>
  <c r="B14" i="5"/>
  <c r="B15" i="5"/>
  <c r="G21" i="6"/>
  <c r="B84" i="4"/>
  <c r="P35" i="4"/>
  <c r="P34" i="4"/>
  <c r="C6" i="5"/>
  <c r="C7" i="5"/>
  <c r="C8" i="5"/>
  <c r="C9" i="5"/>
  <c r="C10" i="5"/>
  <c r="C11" i="5"/>
  <c r="C12" i="5"/>
  <c r="C13" i="5"/>
  <c r="C14" i="5"/>
  <c r="C15" i="5"/>
  <c r="C16" i="5"/>
  <c r="C17" i="5"/>
  <c r="C18" i="5"/>
  <c r="C19" i="5"/>
  <c r="C20" i="5"/>
  <c r="C21" i="5"/>
  <c r="C22" i="5"/>
  <c r="C23" i="5"/>
  <c r="AB23" i="5" s="1"/>
  <c r="C24" i="5"/>
  <c r="C25" i="5"/>
  <c r="C26" i="5"/>
  <c r="C27" i="5"/>
  <c r="C28" i="5"/>
  <c r="C29" i="5"/>
  <c r="C30" i="5"/>
  <c r="C31" i="5"/>
  <c r="C32" i="5"/>
  <c r="C33" i="5"/>
  <c r="AB33" i="5" s="1"/>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s="1"/>
  <c r="C80" i="5"/>
  <c r="C81" i="5"/>
  <c r="C82" i="5"/>
  <c r="V82" i="5"/>
  <c r="C83" i="5"/>
  <c r="C84" i="5"/>
  <c r="C85" i="5"/>
  <c r="C86" i="5"/>
  <c r="C87" i="5"/>
  <c r="AB87" i="5"/>
  <c r="C88" i="5"/>
  <c r="C89" i="5"/>
  <c r="C90" i="5"/>
  <c r="C91" i="5"/>
  <c r="C92" i="5"/>
  <c r="C93" i="5"/>
  <c r="B6" i="6"/>
  <c r="G60" i="6"/>
  <c r="B60" i="6" s="1"/>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s="1"/>
  <c r="C95" i="5"/>
  <c r="C96" i="5"/>
  <c r="C97" i="5"/>
  <c r="C98" i="5"/>
  <c r="C99" i="5"/>
  <c r="C100" i="5"/>
  <c r="C101" i="5"/>
  <c r="C102" i="5"/>
  <c r="V102" i="5" s="1"/>
  <c r="I102" i="5" s="1"/>
  <c r="C103" i="5"/>
  <c r="C104" i="5"/>
  <c r="C105" i="5"/>
  <c r="V105" i="5" s="1"/>
  <c r="C106" i="5"/>
  <c r="C107" i="5"/>
  <c r="C108" i="5"/>
  <c r="C109" i="5"/>
  <c r="C110" i="5"/>
  <c r="AB110" i="5" s="1"/>
  <c r="C111" i="5"/>
  <c r="C112" i="5"/>
  <c r="C113" i="5"/>
  <c r="V113" i="5" s="1"/>
  <c r="I113" i="5"/>
  <c r="C114" i="5"/>
  <c r="C115" i="5"/>
  <c r="C116" i="5"/>
  <c r="C117" i="5"/>
  <c r="C118" i="5"/>
  <c r="V118" i="5"/>
  <c r="G118" i="5" s="1"/>
  <c r="C119" i="5"/>
  <c r="C120" i="5"/>
  <c r="AB120" i="5"/>
  <c r="C121" i="5"/>
  <c r="C122" i="5"/>
  <c r="C123" i="5"/>
  <c r="C124" i="5"/>
  <c r="C125" i="5"/>
  <c r="C126" i="5"/>
  <c r="AB126" i="5" s="1"/>
  <c r="C127" i="5"/>
  <c r="C128" i="5"/>
  <c r="C129" i="5"/>
  <c r="V129" i="5" s="1"/>
  <c r="C130" i="5"/>
  <c r="C131" i="5"/>
  <c r="C132" i="5"/>
  <c r="C133" i="5"/>
  <c r="C134" i="5"/>
  <c r="V134" i="5" s="1"/>
  <c r="C135" i="5"/>
  <c r="C136" i="5"/>
  <c r="C137" i="5"/>
  <c r="C138" i="5"/>
  <c r="C139" i="5"/>
  <c r="C140" i="5"/>
  <c r="C141" i="5"/>
  <c r="C142" i="5"/>
  <c r="C143" i="5"/>
  <c r="C144" i="5"/>
  <c r="C145" i="5"/>
  <c r="V145" i="5" s="1"/>
  <c r="R145" i="5" s="1"/>
  <c r="C146" i="5"/>
  <c r="C147" i="5"/>
  <c r="C148" i="5"/>
  <c r="C149" i="5"/>
  <c r="C150" i="5"/>
  <c r="V150" i="5"/>
  <c r="I150" i="5" s="1"/>
  <c r="C151" i="5"/>
  <c r="C152" i="5"/>
  <c r="C153" i="5"/>
  <c r="C154" i="5"/>
  <c r="C155" i="5"/>
  <c r="C156" i="5"/>
  <c r="C157" i="5"/>
  <c r="C158" i="5"/>
  <c r="C159" i="5"/>
  <c r="C160" i="5"/>
  <c r="C161" i="5"/>
  <c r="V161" i="5" s="1"/>
  <c r="R161" i="5" s="1"/>
  <c r="C162" i="5"/>
  <c r="AB162" i="5" s="1"/>
  <c r="C163" i="5"/>
  <c r="C164" i="5"/>
  <c r="C165" i="5"/>
  <c r="C166" i="5"/>
  <c r="V166" i="5" s="1"/>
  <c r="I166" i="5" s="1"/>
  <c r="C167" i="5"/>
  <c r="C168" i="5"/>
  <c r="C169" i="5"/>
  <c r="C170" i="5"/>
  <c r="C171" i="5"/>
  <c r="C172" i="5"/>
  <c r="C173" i="5"/>
  <c r="C174" i="5"/>
  <c r="AB174" i="5" s="1"/>
  <c r="C175" i="5"/>
  <c r="C176" i="5"/>
  <c r="C177" i="5"/>
  <c r="AB177" i="5" s="1"/>
  <c r="C178" i="5"/>
  <c r="C179" i="5"/>
  <c r="C180" i="5"/>
  <c r="C181" i="5"/>
  <c r="C182" i="5"/>
  <c r="V182" i="5" s="1"/>
  <c r="G182" i="5"/>
  <c r="C183" i="5"/>
  <c r="C184" i="5"/>
  <c r="C185" i="5"/>
  <c r="V185" i="5" s="1"/>
  <c r="C186" i="5"/>
  <c r="C187" i="5"/>
  <c r="C188" i="5"/>
  <c r="C189" i="5"/>
  <c r="C190" i="5"/>
  <c r="C191" i="5"/>
  <c r="C192" i="5"/>
  <c r="C193" i="5"/>
  <c r="V193" i="5"/>
  <c r="C194" i="5"/>
  <c r="C195" i="5"/>
  <c r="C196" i="5"/>
  <c r="C197" i="5"/>
  <c r="C198" i="5"/>
  <c r="V198" i="5"/>
  <c r="C199" i="5"/>
  <c r="C200" i="5"/>
  <c r="C201" i="5"/>
  <c r="C202" i="5"/>
  <c r="C203" i="5"/>
  <c r="C204" i="5"/>
  <c r="C205" i="5"/>
  <c r="C206" i="5"/>
  <c r="V206" i="5" s="1"/>
  <c r="C207" i="5"/>
  <c r="C208" i="5"/>
  <c r="C209" i="5"/>
  <c r="C210" i="5"/>
  <c r="C211" i="5"/>
  <c r="C212" i="5"/>
  <c r="C213" i="5"/>
  <c r="C214" i="5"/>
  <c r="AB214" i="5"/>
  <c r="C215" i="5"/>
  <c r="C216" i="5"/>
  <c r="V216" i="5" s="1"/>
  <c r="R216" i="5" s="1"/>
  <c r="C217" i="5"/>
  <c r="V217" i="5"/>
  <c r="E217" i="5" s="1"/>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s="1"/>
  <c r="C247" i="5"/>
  <c r="C248" i="5"/>
  <c r="C249" i="5"/>
  <c r="V249" i="5" s="1"/>
  <c r="E249" i="5" s="1"/>
  <c r="X249" i="5" s="1"/>
  <c r="C250" i="5"/>
  <c r="C251" i="5"/>
  <c r="C252" i="5"/>
  <c r="C253" i="5"/>
  <c r="C254" i="5"/>
  <c r="C255" i="5"/>
  <c r="C256" i="5"/>
  <c r="C257" i="5"/>
  <c r="V257" i="5" s="1"/>
  <c r="I257" i="5"/>
  <c r="C258" i="5"/>
  <c r="C259" i="5"/>
  <c r="C260" i="5"/>
  <c r="C261" i="5"/>
  <c r="C262" i="5"/>
  <c r="V262" i="5"/>
  <c r="R262" i="5" s="1"/>
  <c r="C263" i="5"/>
  <c r="C264" i="5"/>
  <c r="C265" i="5"/>
  <c r="C266" i="5"/>
  <c r="C267" i="5"/>
  <c r="C268" i="5"/>
  <c r="C269" i="5"/>
  <c r="C270" i="5"/>
  <c r="C271" i="5"/>
  <c r="C272" i="5"/>
  <c r="C273" i="5"/>
  <c r="C274" i="5"/>
  <c r="AB274" i="5"/>
  <c r="C275" i="5"/>
  <c r="C276" i="5"/>
  <c r="C277" i="5"/>
  <c r="C278" i="5"/>
  <c r="V278" i="5" s="1"/>
  <c r="H278" i="5" s="1"/>
  <c r="C279" i="5"/>
  <c r="C280" i="5"/>
  <c r="C281" i="5"/>
  <c r="V281" i="5"/>
  <c r="C282" i="5"/>
  <c r="C283" i="5"/>
  <c r="C284" i="5"/>
  <c r="C285" i="5"/>
  <c r="C286" i="5"/>
  <c r="AB286" i="5"/>
  <c r="C287" i="5"/>
  <c r="C288" i="5"/>
  <c r="C289" i="5"/>
  <c r="V289" i="5"/>
  <c r="R289" i="5" s="1"/>
  <c r="C290" i="5"/>
  <c r="C291" i="5"/>
  <c r="C292" i="5"/>
  <c r="C293" i="5"/>
  <c r="C294" i="5"/>
  <c r="C295" i="5"/>
  <c r="C296" i="5"/>
  <c r="C297" i="5"/>
  <c r="C298" i="5"/>
  <c r="AB298" i="5" s="1"/>
  <c r="C299" i="5"/>
  <c r="C300" i="5"/>
  <c r="C301" i="5"/>
  <c r="C302" i="5"/>
  <c r="C303" i="5"/>
  <c r="C304" i="5"/>
  <c r="C305" i="5"/>
  <c r="V305" i="5" s="1"/>
  <c r="C306" i="5"/>
  <c r="C307" i="5"/>
  <c r="C308" i="5"/>
  <c r="C309" i="5"/>
  <c r="C310" i="5"/>
  <c r="V310" i="5" s="1"/>
  <c r="J310" i="5" s="1"/>
  <c r="C311" i="5"/>
  <c r="C312" i="5"/>
  <c r="C313" i="5"/>
  <c r="V313" i="5"/>
  <c r="C314" i="5"/>
  <c r="C315" i="5"/>
  <c r="C316" i="5"/>
  <c r="C317" i="5"/>
  <c r="C318" i="5"/>
  <c r="AB318" i="5"/>
  <c r="C319" i="5"/>
  <c r="C320" i="5"/>
  <c r="C321" i="5"/>
  <c r="V321" i="5"/>
  <c r="J321" i="5" s="1"/>
  <c r="C322" i="5"/>
  <c r="C323" i="5"/>
  <c r="C324" i="5"/>
  <c r="C325" i="5"/>
  <c r="C326" i="5"/>
  <c r="AB326" i="5" s="1"/>
  <c r="C327" i="5"/>
  <c r="C328" i="5"/>
  <c r="C329" i="5"/>
  <c r="C330" i="5"/>
  <c r="C331" i="5"/>
  <c r="C332" i="5"/>
  <c r="C333" i="5"/>
  <c r="C334" i="5"/>
  <c r="C335" i="5"/>
  <c r="C336" i="5"/>
  <c r="C337" i="5"/>
  <c r="C338" i="5"/>
  <c r="C339" i="5"/>
  <c r="C340" i="5"/>
  <c r="C341" i="5"/>
  <c r="C342" i="5"/>
  <c r="V342" i="5"/>
  <c r="F342" i="5" s="1"/>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s="1"/>
  <c r="C367" i="5"/>
  <c r="C368" i="5"/>
  <c r="C369" i="5"/>
  <c r="V369" i="5" s="1"/>
  <c r="C370" i="5"/>
  <c r="C371" i="5"/>
  <c r="C372" i="5"/>
  <c r="C373" i="5"/>
  <c r="C374" i="5"/>
  <c r="V374" i="5" s="1"/>
  <c r="C375" i="5"/>
  <c r="C376" i="5"/>
  <c r="C377" i="5"/>
  <c r="C378" i="5"/>
  <c r="C379" i="5"/>
  <c r="C380" i="5"/>
  <c r="V380" i="5"/>
  <c r="C381" i="5"/>
  <c r="C382" i="5"/>
  <c r="C383" i="5"/>
  <c r="C384" i="5"/>
  <c r="C385" i="5"/>
  <c r="V385" i="5"/>
  <c r="J385" i="5" s="1"/>
  <c r="C386" i="5"/>
  <c r="C387" i="5"/>
  <c r="C388" i="5"/>
  <c r="V388" i="5" s="1"/>
  <c r="G388" i="5"/>
  <c r="C389" i="5"/>
  <c r="C390" i="5"/>
  <c r="V390" i="5" s="1"/>
  <c r="C391" i="5"/>
  <c r="C392" i="5"/>
  <c r="C393" i="5"/>
  <c r="AB393" i="5" s="1"/>
  <c r="C394" i="5"/>
  <c r="C395" i="5"/>
  <c r="C396" i="5"/>
  <c r="C397" i="5"/>
  <c r="C398" i="5"/>
  <c r="C399" i="5"/>
  <c r="C400" i="5"/>
  <c r="C401" i="5"/>
  <c r="AB401" i="5"/>
  <c r="C402" i="5"/>
  <c r="AB402" i="5"/>
  <c r="C403" i="5"/>
  <c r="C404" i="5"/>
  <c r="C405" i="5"/>
  <c r="C406" i="5"/>
  <c r="AB406" i="5" s="1"/>
  <c r="C407" i="5"/>
  <c r="C408" i="5"/>
  <c r="C409" i="5"/>
  <c r="V409" i="5" s="1"/>
  <c r="C410" i="5"/>
  <c r="V410" i="5" s="1"/>
  <c r="R410" i="5"/>
  <c r="C411" i="5"/>
  <c r="C412" i="5"/>
  <c r="V412" i="5" s="1"/>
  <c r="C413" i="5"/>
  <c r="C414" i="5"/>
  <c r="V414" i="5"/>
  <c r="C415" i="5"/>
  <c r="C416" i="5"/>
  <c r="C417" i="5"/>
  <c r="V417" i="5"/>
  <c r="H417" i="5" s="1"/>
  <c r="C418" i="5"/>
  <c r="C419" i="5"/>
  <c r="C420" i="5"/>
  <c r="C421" i="5"/>
  <c r="C422" i="5"/>
  <c r="V422" i="5" s="1"/>
  <c r="R422" i="5"/>
  <c r="C423" i="5"/>
  <c r="C424" i="5"/>
  <c r="C425" i="5"/>
  <c r="C426" i="5"/>
  <c r="C427" i="5"/>
  <c r="C428" i="5"/>
  <c r="V428" i="5" s="1"/>
  <c r="I428" i="5" s="1"/>
  <c r="C429" i="5"/>
  <c r="C430" i="5"/>
  <c r="C431" i="5"/>
  <c r="C432" i="5"/>
  <c r="C433" i="5"/>
  <c r="V433" i="5" s="1"/>
  <c r="C434" i="5"/>
  <c r="C435" i="5"/>
  <c r="C436" i="5"/>
  <c r="C437" i="5"/>
  <c r="C438" i="5"/>
  <c r="AB438" i="5" s="1"/>
  <c r="C439" i="5"/>
  <c r="C440" i="5"/>
  <c r="C441" i="5"/>
  <c r="V441" i="5"/>
  <c r="E441" i="5" s="1"/>
  <c r="X441" i="5" s="1"/>
  <c r="C442" i="5"/>
  <c r="AB442" i="5" s="1"/>
  <c r="C443" i="5"/>
  <c r="C444" i="5"/>
  <c r="V444" i="5"/>
  <c r="C445" i="5"/>
  <c r="C446" i="5"/>
  <c r="V446" i="5" s="1"/>
  <c r="F446" i="5"/>
  <c r="C447" i="5"/>
  <c r="C448" i="5"/>
  <c r="C449" i="5"/>
  <c r="C450" i="5"/>
  <c r="C451" i="5"/>
  <c r="C452" i="5"/>
  <c r="V452" i="5" s="1"/>
  <c r="H452" i="5" s="1"/>
  <c r="C453" i="5"/>
  <c r="C454" i="5"/>
  <c r="V454" i="5" s="1"/>
  <c r="G454" i="5" s="1"/>
  <c r="C455" i="5"/>
  <c r="C456" i="5"/>
  <c r="C457" i="5"/>
  <c r="V457" i="5" s="1"/>
  <c r="C458" i="5"/>
  <c r="C459" i="5"/>
  <c r="C460" i="5"/>
  <c r="V460" i="5"/>
  <c r="C461" i="5"/>
  <c r="C462" i="5"/>
  <c r="V462" i="5" s="1"/>
  <c r="E462" i="5"/>
  <c r="X462" i="5" s="1"/>
  <c r="C463" i="5"/>
  <c r="C464" i="5"/>
  <c r="C465" i="5"/>
  <c r="C466" i="5"/>
  <c r="C467" i="5"/>
  <c r="C468" i="5"/>
  <c r="C469" i="5"/>
  <c r="C470" i="5"/>
  <c r="C471" i="5"/>
  <c r="C472" i="5"/>
  <c r="C473" i="5"/>
  <c r="C474" i="5"/>
  <c r="C475" i="5"/>
  <c r="C476" i="5"/>
  <c r="V476" i="5" s="1"/>
  <c r="F476" i="5" s="1"/>
  <c r="C477" i="5"/>
  <c r="C478" i="5"/>
  <c r="V478" i="5" s="1"/>
  <c r="I478" i="5" s="1"/>
  <c r="C479" i="5"/>
  <c r="C480" i="5"/>
  <c r="C481" i="5"/>
  <c r="C482" i="5"/>
  <c r="C483" i="5"/>
  <c r="C484" i="5"/>
  <c r="V484" i="5" s="1"/>
  <c r="C485" i="5"/>
  <c r="C486" i="5"/>
  <c r="C487" i="5"/>
  <c r="C488" i="5"/>
  <c r="C489" i="5"/>
  <c r="C490" i="5"/>
  <c r="C491" i="5"/>
  <c r="C492" i="5"/>
  <c r="C493" i="5"/>
  <c r="C494" i="5"/>
  <c r="V494" i="5"/>
  <c r="J494" i="5" s="1"/>
  <c r="C495" i="5"/>
  <c r="C496" i="5"/>
  <c r="C497" i="5"/>
  <c r="V497" i="5" s="1"/>
  <c r="R497" i="5" s="1"/>
  <c r="C498" i="5"/>
  <c r="C499" i="5"/>
  <c r="C500" i="5"/>
  <c r="V500" i="5"/>
  <c r="C501" i="5"/>
  <c r="C502" i="5"/>
  <c r="AB502" i="5" s="1"/>
  <c r="C503" i="5"/>
  <c r="C504" i="5"/>
  <c r="C505" i="5"/>
  <c r="AB505" i="5"/>
  <c r="C506" i="5"/>
  <c r="C507" i="5"/>
  <c r="C508" i="5"/>
  <c r="C509" i="5"/>
  <c r="C510" i="5"/>
  <c r="V510" i="5"/>
  <c r="H510" i="5" s="1"/>
  <c r="C511" i="5"/>
  <c r="C512" i="5"/>
  <c r="C513" i="5"/>
  <c r="V513" i="5" s="1"/>
  <c r="R513" i="5"/>
  <c r="C514" i="5"/>
  <c r="C515" i="5"/>
  <c r="C516" i="5"/>
  <c r="V516" i="5"/>
  <c r="H516" i="5" s="1"/>
  <c r="C517" i="5"/>
  <c r="C518" i="5"/>
  <c r="C519" i="5"/>
  <c r="C520" i="5"/>
  <c r="C521" i="5"/>
  <c r="C522" i="5"/>
  <c r="C523" i="5"/>
  <c r="C524" i="5"/>
  <c r="C525" i="5"/>
  <c r="C526" i="5"/>
  <c r="V526" i="5"/>
  <c r="C527" i="5"/>
  <c r="C528" i="5"/>
  <c r="C529" i="5"/>
  <c r="AB529" i="5" s="1"/>
  <c r="C530" i="5"/>
  <c r="C531" i="5"/>
  <c r="C532" i="5"/>
  <c r="V532" i="5"/>
  <c r="C533" i="5"/>
  <c r="C534" i="5"/>
  <c r="V534" i="5" s="1"/>
  <c r="F534" i="5" s="1"/>
  <c r="C535" i="5"/>
  <c r="C536" i="5"/>
  <c r="C537" i="5"/>
  <c r="C538" i="5"/>
  <c r="C539" i="5"/>
  <c r="C540" i="5"/>
  <c r="C541" i="5"/>
  <c r="C542" i="5"/>
  <c r="V542" i="5" s="1"/>
  <c r="C543" i="5"/>
  <c r="C544" i="5"/>
  <c r="C545" i="5"/>
  <c r="AB545" i="5" s="1"/>
  <c r="C546" i="5"/>
  <c r="C547" i="5"/>
  <c r="C548" i="5"/>
  <c r="V548" i="5" s="1"/>
  <c r="F548" i="5" s="1"/>
  <c r="C549" i="5"/>
  <c r="C550" i="5"/>
  <c r="C551" i="5"/>
  <c r="C552" i="5"/>
  <c r="C553" i="5"/>
  <c r="C554" i="5"/>
  <c r="C555" i="5"/>
  <c r="C556" i="5"/>
  <c r="C557" i="5"/>
  <c r="C558" i="5"/>
  <c r="C559" i="5"/>
  <c r="C560" i="5"/>
  <c r="C561" i="5"/>
  <c r="C562" i="5"/>
  <c r="C563" i="5"/>
  <c r="C564" i="5"/>
  <c r="C565" i="5"/>
  <c r="C566" i="5"/>
  <c r="V566" i="5" s="1"/>
  <c r="C567" i="5"/>
  <c r="C568" i="5"/>
  <c r="C569" i="5"/>
  <c r="C570" i="5"/>
  <c r="C571" i="5"/>
  <c r="C572" i="5"/>
  <c r="C573" i="5"/>
  <c r="C574" i="5"/>
  <c r="V574" i="5" s="1"/>
  <c r="C575" i="5"/>
  <c r="C576" i="5"/>
  <c r="C577" i="5"/>
  <c r="V577" i="5"/>
  <c r="F577" i="5" s="1"/>
  <c r="C578" i="5"/>
  <c r="C579" i="5"/>
  <c r="C580" i="5"/>
  <c r="C581" i="5"/>
  <c r="C582" i="5"/>
  <c r="V582" i="5" s="1"/>
  <c r="E582" i="5" s="1"/>
  <c r="X582" i="5" s="1"/>
  <c r="C583" i="5"/>
  <c r="C584" i="5"/>
  <c r="C585" i="5"/>
  <c r="C586" i="5"/>
  <c r="V586" i="5" s="1"/>
  <c r="C587" i="5"/>
  <c r="C588" i="5"/>
  <c r="V588" i="5"/>
  <c r="C589" i="5"/>
  <c r="C590" i="5"/>
  <c r="C591" i="5"/>
  <c r="C592" i="5"/>
  <c r="C593" i="5"/>
  <c r="C594" i="5"/>
  <c r="C595" i="5"/>
  <c r="C596" i="5"/>
  <c r="C597" i="5"/>
  <c r="C598" i="5"/>
  <c r="V598" i="5" s="1"/>
  <c r="J598" i="5"/>
  <c r="C599" i="5"/>
  <c r="C600" i="5"/>
  <c r="C601" i="5"/>
  <c r="V601" i="5" s="1"/>
  <c r="I601" i="5" s="1"/>
  <c r="C602" i="5"/>
  <c r="C603" i="5"/>
  <c r="C604" i="5"/>
  <c r="V604" i="5" s="1"/>
  <c r="F604" i="5" s="1"/>
  <c r="C605" i="5"/>
  <c r="C606" i="5"/>
  <c r="V606" i="5" s="1"/>
  <c r="E606" i="5"/>
  <c r="X606" i="5" s="1"/>
  <c r="C607" i="5"/>
  <c r="C608" i="5"/>
  <c r="C609" i="5"/>
  <c r="C610" i="5"/>
  <c r="V610" i="5" s="1"/>
  <c r="C611" i="5"/>
  <c r="C612" i="5"/>
  <c r="V612" i="5" s="1"/>
  <c r="C613" i="5"/>
  <c r="C614" i="5"/>
  <c r="V614" i="5" s="1"/>
  <c r="E614" i="5"/>
  <c r="X614" i="5" s="1"/>
  <c r="C615" i="5"/>
  <c r="C616" i="5"/>
  <c r="C617" i="5"/>
  <c r="AB617" i="5"/>
  <c r="C618" i="5"/>
  <c r="C619" i="5"/>
  <c r="C620" i="5"/>
  <c r="V620" i="5" s="1"/>
  <c r="C621" i="5"/>
  <c r="C622" i="5"/>
  <c r="V622" i="5" s="1"/>
  <c r="R622" i="5" s="1"/>
  <c r="C623" i="5"/>
  <c r="C624" i="5"/>
  <c r="C625" i="5"/>
  <c r="V625" i="5"/>
  <c r="C626" i="5"/>
  <c r="C627" i="5"/>
  <c r="C628" i="5"/>
  <c r="C629" i="5"/>
  <c r="C630" i="5"/>
  <c r="V630" i="5"/>
  <c r="C631" i="5"/>
  <c r="C632" i="5"/>
  <c r="C633" i="5"/>
  <c r="C634" i="5"/>
  <c r="C635" i="5"/>
  <c r="C636" i="5"/>
  <c r="C637" i="5"/>
  <c r="C638" i="5"/>
  <c r="V638" i="5" s="1"/>
  <c r="C639" i="5"/>
  <c r="C640" i="5"/>
  <c r="C641" i="5"/>
  <c r="C642" i="5"/>
  <c r="C643" i="5"/>
  <c r="C644" i="5"/>
  <c r="V644" i="5" s="1"/>
  <c r="C645" i="5"/>
  <c r="C646" i="5"/>
  <c r="V646" i="5"/>
  <c r="E646" i="5" s="1"/>
  <c r="X646" i="5" s="1"/>
  <c r="C647" i="5"/>
  <c r="C648" i="5"/>
  <c r="C649" i="5"/>
  <c r="V649" i="5" s="1"/>
  <c r="C650" i="5"/>
  <c r="C651" i="5"/>
  <c r="C652" i="5"/>
  <c r="C653" i="5"/>
  <c r="C654" i="5"/>
  <c r="C655" i="5"/>
  <c r="C656" i="5"/>
  <c r="C657" i="5"/>
  <c r="V657" i="5" s="1"/>
  <c r="I657" i="5" s="1"/>
  <c r="C658" i="5"/>
  <c r="C659" i="5"/>
  <c r="C660" i="5"/>
  <c r="V660" i="5" s="1"/>
  <c r="C661" i="5"/>
  <c r="C662" i="5"/>
  <c r="C663" i="5"/>
  <c r="C664" i="5"/>
  <c r="C665" i="5"/>
  <c r="V665" i="5" s="1"/>
  <c r="H665" i="5" s="1"/>
  <c r="C666" i="5"/>
  <c r="C667" i="5"/>
  <c r="C668" i="5"/>
  <c r="V668" i="5"/>
  <c r="C669" i="5"/>
  <c r="C670" i="5"/>
  <c r="C671" i="5"/>
  <c r="C672" i="5"/>
  <c r="V672" i="5" s="1"/>
  <c r="G672" i="5"/>
  <c r="C673" i="5"/>
  <c r="C674" i="5"/>
  <c r="C675" i="5"/>
  <c r="C676" i="5"/>
  <c r="C677" i="5"/>
  <c r="C678" i="5"/>
  <c r="V678" i="5" s="1"/>
  <c r="C679" i="5"/>
  <c r="C680" i="5"/>
  <c r="C681" i="5"/>
  <c r="C682" i="5"/>
  <c r="C683" i="5"/>
  <c r="C684" i="5"/>
  <c r="C685" i="5"/>
  <c r="C686" i="5"/>
  <c r="V686" i="5"/>
  <c r="C687" i="5"/>
  <c r="C688" i="5"/>
  <c r="C689" i="5"/>
  <c r="V689" i="5" s="1"/>
  <c r="C690" i="5"/>
  <c r="C691" i="5"/>
  <c r="C692" i="5"/>
  <c r="C693" i="5"/>
  <c r="C694" i="5"/>
  <c r="V694" i="5" s="1"/>
  <c r="J694" i="5" s="1"/>
  <c r="C695" i="5"/>
  <c r="C696" i="5"/>
  <c r="V696" i="5"/>
  <c r="C697" i="5"/>
  <c r="V697" i="5" s="1"/>
  <c r="C698" i="5"/>
  <c r="C699" i="5"/>
  <c r="C700" i="5"/>
  <c r="C701" i="5"/>
  <c r="C702" i="5"/>
  <c r="V702" i="5" s="1"/>
  <c r="J702" i="5" s="1"/>
  <c r="C703" i="5"/>
  <c r="C704" i="5"/>
  <c r="C705" i="5"/>
  <c r="C706" i="5"/>
  <c r="C707" i="5"/>
  <c r="C708" i="5"/>
  <c r="C709" i="5"/>
  <c r="C710" i="5"/>
  <c r="V710" i="5" s="1"/>
  <c r="I710" i="5" s="1"/>
  <c r="C711" i="5"/>
  <c r="C712" i="5"/>
  <c r="V712" i="5" s="1"/>
  <c r="F712" i="5" s="1"/>
  <c r="C713" i="5"/>
  <c r="AB713" i="5" s="1"/>
  <c r="C714" i="5"/>
  <c r="C715" i="5"/>
  <c r="C716" i="5"/>
  <c r="C717" i="5"/>
  <c r="C718" i="5"/>
  <c r="V718" i="5" s="1"/>
  <c r="C719" i="5"/>
  <c r="C720" i="5"/>
  <c r="V720" i="5" s="1"/>
  <c r="C721" i="5"/>
  <c r="C722" i="5"/>
  <c r="C723" i="5"/>
  <c r="C724" i="5"/>
  <c r="C725" i="5"/>
  <c r="C726" i="5"/>
  <c r="V726" i="5"/>
  <c r="C727" i="5"/>
  <c r="C728" i="5"/>
  <c r="V728" i="5" s="1"/>
  <c r="H728" i="5" s="1"/>
  <c r="C729" i="5"/>
  <c r="V729" i="5"/>
  <c r="J729" i="5" s="1"/>
  <c r="C730" i="5"/>
  <c r="C731" i="5"/>
  <c r="C732" i="5"/>
  <c r="C733" i="5"/>
  <c r="C734" i="5"/>
  <c r="C735" i="5"/>
  <c r="C736" i="5"/>
  <c r="V736" i="5" s="1"/>
  <c r="G736" i="5" s="1"/>
  <c r="C737" i="5"/>
  <c r="C738" i="5"/>
  <c r="C739" i="5"/>
  <c r="C740" i="5"/>
  <c r="C741" i="5"/>
  <c r="C742" i="5"/>
  <c r="V742" i="5" s="1"/>
  <c r="G742" i="5"/>
  <c r="C743" i="5"/>
  <c r="C744" i="5"/>
  <c r="V744" i="5" s="1"/>
  <c r="H744" i="5"/>
  <c r="C745" i="5"/>
  <c r="C746" i="5"/>
  <c r="C747" i="5"/>
  <c r="C748" i="5"/>
  <c r="C749" i="5"/>
  <c r="C750" i="5"/>
  <c r="V750" i="5" s="1"/>
  <c r="C751" i="5"/>
  <c r="C752" i="5"/>
  <c r="V752" i="5" s="1"/>
  <c r="J752" i="5" s="1"/>
  <c r="C753" i="5"/>
  <c r="AB753" i="5" s="1"/>
  <c r="C754" i="5"/>
  <c r="C755" i="5"/>
  <c r="C756" i="5"/>
  <c r="C757" i="5"/>
  <c r="C758" i="5"/>
  <c r="C759" i="5"/>
  <c r="C760" i="5"/>
  <c r="V760" i="5" s="1"/>
  <c r="C761" i="5"/>
  <c r="C762" i="5"/>
  <c r="AB762" i="5"/>
  <c r="C763" i="5"/>
  <c r="C764" i="5"/>
  <c r="C765" i="5"/>
  <c r="C766" i="5"/>
  <c r="V766" i="5" s="1"/>
  <c r="C767" i="5"/>
  <c r="C768" i="5"/>
  <c r="C769" i="5"/>
  <c r="V769" i="5" s="1"/>
  <c r="E769" i="5" s="1"/>
  <c r="X769" i="5" s="1"/>
  <c r="C770" i="5"/>
  <c r="C771" i="5"/>
  <c r="C772" i="5"/>
  <c r="V772" i="5"/>
  <c r="G772" i="5" s="1"/>
  <c r="C773" i="5"/>
  <c r="C774" i="5"/>
  <c r="V774" i="5"/>
  <c r="C775" i="5"/>
  <c r="C776" i="5"/>
  <c r="C777" i="5"/>
  <c r="C778" i="5"/>
  <c r="C779" i="5"/>
  <c r="C780" i="5"/>
  <c r="C781" i="5"/>
  <c r="C782" i="5"/>
  <c r="V782" i="5" s="1"/>
  <c r="C783" i="5"/>
  <c r="C784" i="5"/>
  <c r="C785" i="5"/>
  <c r="C786" i="5"/>
  <c r="C787" i="5"/>
  <c r="C788" i="5"/>
  <c r="C789" i="5"/>
  <c r="C790" i="5"/>
  <c r="V790" i="5"/>
  <c r="C791" i="5"/>
  <c r="C792" i="5"/>
  <c r="C793" i="5"/>
  <c r="V793" i="5" s="1"/>
  <c r="C794" i="5"/>
  <c r="C795" i="5"/>
  <c r="C796" i="5"/>
  <c r="C797" i="5"/>
  <c r="C798" i="5"/>
  <c r="V798" i="5" s="1"/>
  <c r="I798" i="5" s="1"/>
  <c r="C799" i="5"/>
  <c r="C800" i="5"/>
  <c r="AB800" i="5"/>
  <c r="C801" i="5"/>
  <c r="C802" i="5"/>
  <c r="C803" i="5"/>
  <c r="V803" i="5"/>
  <c r="C804" i="5"/>
  <c r="C805" i="5"/>
  <c r="C806" i="5"/>
  <c r="V806" i="5" s="1"/>
  <c r="F806" i="5" s="1"/>
  <c r="C807" i="5"/>
  <c r="C808" i="5"/>
  <c r="C809" i="5"/>
  <c r="C810" i="5"/>
  <c r="C811" i="5"/>
  <c r="C812" i="5"/>
  <c r="C813" i="5"/>
  <c r="C814" i="5"/>
  <c r="AB814" i="5"/>
  <c r="C815" i="5"/>
  <c r="C816" i="5"/>
  <c r="C817" i="5"/>
  <c r="C818" i="5"/>
  <c r="C819" i="5"/>
  <c r="C820" i="5"/>
  <c r="V820" i="5" s="1"/>
  <c r="R820" i="5" s="1"/>
  <c r="C821" i="5"/>
  <c r="C822" i="5"/>
  <c r="V822" i="5" s="1"/>
  <c r="C823" i="5"/>
  <c r="C824" i="5"/>
  <c r="C825" i="5"/>
  <c r="V825" i="5"/>
  <c r="H825" i="5"/>
  <c r="C826" i="5"/>
  <c r="C827" i="5"/>
  <c r="C828" i="5"/>
  <c r="C829" i="5"/>
  <c r="C830" i="5"/>
  <c r="V830" i="5"/>
  <c r="R830" i="5" s="1"/>
  <c r="C831" i="5"/>
  <c r="C832" i="5"/>
  <c r="C833" i="5"/>
  <c r="AB833" i="5"/>
  <c r="C834" i="5"/>
  <c r="C835" i="5"/>
  <c r="C836" i="5"/>
  <c r="C837" i="5"/>
  <c r="C838" i="5"/>
  <c r="V838" i="5"/>
  <c r="C839" i="5"/>
  <c r="C840" i="5"/>
  <c r="C841" i="5"/>
  <c r="AB841" i="5" s="1"/>
  <c r="C842" i="5"/>
  <c r="C843" i="5"/>
  <c r="C844" i="5"/>
  <c r="C845" i="5"/>
  <c r="C846" i="5"/>
  <c r="V846" i="5" s="1"/>
  <c r="R846" i="5" s="1"/>
  <c r="C847" i="5"/>
  <c r="C848" i="5"/>
  <c r="C849" i="5"/>
  <c r="C850" i="5"/>
  <c r="C851" i="5"/>
  <c r="C852" i="5"/>
  <c r="C853" i="5"/>
  <c r="C854" i="5"/>
  <c r="V854" i="5" s="1"/>
  <c r="C855" i="5"/>
  <c r="C856" i="5"/>
  <c r="C857" i="5"/>
  <c r="C858" i="5"/>
  <c r="C859" i="5"/>
  <c r="C860" i="5"/>
  <c r="C861" i="5"/>
  <c r="C862" i="5"/>
  <c r="V862" i="5" s="1"/>
  <c r="C863" i="5"/>
  <c r="C864" i="5"/>
  <c r="C865" i="5"/>
  <c r="C866" i="5"/>
  <c r="C867" i="5"/>
  <c r="V867" i="5" s="1"/>
  <c r="C868" i="5"/>
  <c r="C869" i="5"/>
  <c r="C870" i="5"/>
  <c r="V870" i="5"/>
  <c r="C871" i="5"/>
  <c r="C872" i="5"/>
  <c r="C873" i="5"/>
  <c r="V873" i="5"/>
  <c r="H873" i="5" s="1"/>
  <c r="C874" i="5"/>
  <c r="C875" i="5"/>
  <c r="C876" i="5"/>
  <c r="C877" i="5"/>
  <c r="C878" i="5"/>
  <c r="V878" i="5" s="1"/>
  <c r="C879" i="5"/>
  <c r="C880" i="5"/>
  <c r="C881" i="5"/>
  <c r="C882" i="5"/>
  <c r="C883" i="5"/>
  <c r="C884" i="5"/>
  <c r="C885" i="5"/>
  <c r="C886" i="5"/>
  <c r="V886" i="5" s="1"/>
  <c r="F886" i="5" s="1"/>
  <c r="C887" i="5"/>
  <c r="C888" i="5"/>
  <c r="C889" i="5"/>
  <c r="V889" i="5" s="1"/>
  <c r="C890" i="5"/>
  <c r="AB890" i="5"/>
  <c r="C891" i="5"/>
  <c r="C892" i="5"/>
  <c r="C893" i="5"/>
  <c r="C894" i="5"/>
  <c r="AB894" i="5" s="1"/>
  <c r="C895" i="5"/>
  <c r="C896" i="5"/>
  <c r="C897" i="5"/>
  <c r="C898" i="5"/>
  <c r="C899" i="5"/>
  <c r="C900" i="5"/>
  <c r="C901" i="5"/>
  <c r="C902" i="5"/>
  <c r="C903" i="5"/>
  <c r="C904" i="5"/>
  <c r="C905" i="5"/>
  <c r="V905" i="5" s="1"/>
  <c r="R905" i="5" s="1"/>
  <c r="C906" i="5"/>
  <c r="C907" i="5"/>
  <c r="C908" i="5"/>
  <c r="C909" i="5"/>
  <c r="C910" i="5"/>
  <c r="V910" i="5"/>
  <c r="C911" i="5"/>
  <c r="C912" i="5"/>
  <c r="C913" i="5"/>
  <c r="C914" i="5"/>
  <c r="C915" i="5"/>
  <c r="C916" i="5"/>
  <c r="C917" i="5"/>
  <c r="C918" i="5"/>
  <c r="AB918" i="5"/>
  <c r="C919" i="5"/>
  <c r="C920" i="5"/>
  <c r="C921" i="5"/>
  <c r="V921" i="5"/>
  <c r="E921" i="5" s="1"/>
  <c r="X921" i="5" s="1"/>
  <c r="C922" i="5"/>
  <c r="C923" i="5"/>
  <c r="C924" i="5"/>
  <c r="C925" i="5"/>
  <c r="C926" i="5"/>
  <c r="AB926" i="5" s="1"/>
  <c r="C927" i="5"/>
  <c r="C928" i="5"/>
  <c r="C929" i="5"/>
  <c r="C930" i="5"/>
  <c r="AB930" i="5"/>
  <c r="C931" i="5"/>
  <c r="C932" i="5"/>
  <c r="V932" i="5" s="1"/>
  <c r="C933" i="5"/>
  <c r="C934" i="5"/>
  <c r="V934" i="5"/>
  <c r="C935" i="5"/>
  <c r="C936" i="5"/>
  <c r="C937" i="5"/>
  <c r="C938" i="5"/>
  <c r="V938" i="5"/>
  <c r="C939" i="5"/>
  <c r="C940" i="5"/>
  <c r="V940" i="5"/>
  <c r="H940" i="5" s="1"/>
  <c r="C941" i="5"/>
  <c r="C942" i="5"/>
  <c r="C943" i="5"/>
  <c r="C944" i="5"/>
  <c r="C945" i="5"/>
  <c r="C946" i="5"/>
  <c r="C947" i="5"/>
  <c r="C948" i="5"/>
  <c r="C949" i="5"/>
  <c r="C950" i="5"/>
  <c r="AB950" i="5"/>
  <c r="C951" i="5"/>
  <c r="C952" i="5"/>
  <c r="C953" i="5"/>
  <c r="V953" i="5"/>
  <c r="H953" i="5" s="1"/>
  <c r="C954" i="5"/>
  <c r="C955" i="5"/>
  <c r="C956" i="5"/>
  <c r="C957" i="5"/>
  <c r="C958" i="5"/>
  <c r="V958" i="5" s="1"/>
  <c r="E958" i="5"/>
  <c r="X958" i="5" s="1"/>
  <c r="C959" i="5"/>
  <c r="C960" i="5"/>
  <c r="C961" i="5"/>
  <c r="C962" i="5"/>
  <c r="C963" i="5"/>
  <c r="C964" i="5"/>
  <c r="C965" i="5"/>
  <c r="C966" i="5"/>
  <c r="V966" i="5" s="1"/>
  <c r="F966" i="5"/>
  <c r="C967" i="5"/>
  <c r="C968" i="5"/>
  <c r="C969" i="5"/>
  <c r="C970" i="5"/>
  <c r="C971" i="5"/>
  <c r="V971" i="5"/>
  <c r="J971" i="5" s="1"/>
  <c r="C972" i="5"/>
  <c r="V972" i="5"/>
  <c r="C973" i="5"/>
  <c r="C974" i="5"/>
  <c r="C975" i="5"/>
  <c r="C976" i="5"/>
  <c r="C977" i="5"/>
  <c r="V977" i="5"/>
  <c r="R977" i="5"/>
  <c r="C978" i="5"/>
  <c r="C979" i="5"/>
  <c r="V979" i="5" s="1"/>
  <c r="C980" i="5"/>
  <c r="V980" i="5"/>
  <c r="C981" i="5"/>
  <c r="C982" i="5"/>
  <c r="V982" i="5"/>
  <c r="C983" i="5"/>
  <c r="C984" i="5"/>
  <c r="C985" i="5"/>
  <c r="AB985" i="5"/>
  <c r="C986" i="5"/>
  <c r="C987" i="5"/>
  <c r="C988" i="5"/>
  <c r="C989" i="5"/>
  <c r="C990" i="5"/>
  <c r="C991" i="5"/>
  <c r="C992" i="5"/>
  <c r="C993" i="5"/>
  <c r="C994" i="5"/>
  <c r="C995" i="5"/>
  <c r="C996" i="5"/>
  <c r="V996" i="5"/>
  <c r="C997" i="5"/>
  <c r="C998" i="5"/>
  <c r="V998" i="5" s="1"/>
  <c r="I998" i="5" s="1"/>
  <c r="C999" i="5"/>
  <c r="C1000" i="5"/>
  <c r="C1001" i="5"/>
  <c r="AB1001" i="5"/>
  <c r="C1002" i="5"/>
  <c r="C1003" i="5"/>
  <c r="C1004" i="5"/>
  <c r="V1004" i="5"/>
  <c r="R1004" i="5" s="1"/>
  <c r="C1005" i="5"/>
  <c r="C1006" i="5"/>
  <c r="V1006" i="5" s="1"/>
  <c r="C1007" i="5"/>
  <c r="C1008" i="5"/>
  <c r="C1009" i="5"/>
  <c r="V1009" i="5" s="1"/>
  <c r="H1009" i="5" s="1"/>
  <c r="C1010" i="5"/>
  <c r="C1011" i="5"/>
  <c r="C1012" i="5"/>
  <c r="V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s="1"/>
  <c r="C1028" i="5"/>
  <c r="C1029" i="5"/>
  <c r="C1030" i="5"/>
  <c r="AB1030" i="5"/>
  <c r="C1031" i="5"/>
  <c r="C1032" i="5"/>
  <c r="C1033" i="5"/>
  <c r="V1033" i="5" s="1"/>
  <c r="I1033" i="5" s="1"/>
  <c r="C1034" i="5"/>
  <c r="C1035" i="5"/>
  <c r="V1035" i="5" s="1"/>
  <c r="C1036" i="5"/>
  <c r="C1037" i="5"/>
  <c r="C1038" i="5"/>
  <c r="V1038" i="5"/>
  <c r="C1039" i="5"/>
  <c r="C1040" i="5"/>
  <c r="C1041" i="5"/>
  <c r="V1041" i="5" s="1"/>
  <c r="F1041" i="5" s="1"/>
  <c r="C1042" i="5"/>
  <c r="C1043" i="5"/>
  <c r="C1044" i="5"/>
  <c r="V1044" i="5"/>
  <c r="H1044" i="5" s="1"/>
  <c r="C1045" i="5"/>
  <c r="C1046" i="5"/>
  <c r="V1046" i="5"/>
  <c r="J1046" i="5" s="1"/>
  <c r="C1047" i="5"/>
  <c r="C1048" i="5"/>
  <c r="C1049" i="5"/>
  <c r="C1050" i="5"/>
  <c r="C1051" i="5"/>
  <c r="V1051" i="5" s="1"/>
  <c r="C1052" i="5"/>
  <c r="V1052" i="5" s="1"/>
  <c r="I1052" i="5" s="1"/>
  <c r="C1053" i="5"/>
  <c r="C1054" i="5"/>
  <c r="V1054" i="5" s="1"/>
  <c r="R1054" i="5" s="1"/>
  <c r="C1055" i="5"/>
  <c r="C1056" i="5"/>
  <c r="C1057" i="5"/>
  <c r="C1058" i="5"/>
  <c r="V1058" i="5" s="1"/>
  <c r="C1059" i="5"/>
  <c r="V1059" i="5" s="1"/>
  <c r="C1060" i="5"/>
  <c r="V1060" i="5"/>
  <c r="F1060" i="5"/>
  <c r="C1061" i="5"/>
  <c r="C1062" i="5"/>
  <c r="V1062" i="5" s="1"/>
  <c r="R1062" i="5" s="1"/>
  <c r="C1063" i="5"/>
  <c r="C1064" i="5"/>
  <c r="C1065" i="5"/>
  <c r="AB1065" i="5"/>
  <c r="C1066" i="5"/>
  <c r="V1066" i="5" s="1"/>
  <c r="C1067" i="5"/>
  <c r="C1068" i="5"/>
  <c r="V1068" i="5" s="1"/>
  <c r="I1068" i="5" s="1"/>
  <c r="C1069" i="5"/>
  <c r="C1070" i="5"/>
  <c r="AB1070" i="5"/>
  <c r="C1071" i="5"/>
  <c r="C1072" i="5"/>
  <c r="C1073" i="5"/>
  <c r="AB1073" i="5" s="1"/>
  <c r="C1074" i="5"/>
  <c r="C1075" i="5"/>
  <c r="C1076" i="5"/>
  <c r="V1076" i="5" s="1"/>
  <c r="R1076" i="5"/>
  <c r="C1077" i="5"/>
  <c r="C1078" i="5"/>
  <c r="AB1078" i="5"/>
  <c r="C1079" i="5"/>
  <c r="C1080" i="5"/>
  <c r="C1081" i="5"/>
  <c r="C1082" i="5"/>
  <c r="C1083" i="5"/>
  <c r="C1084" i="5"/>
  <c r="C1085" i="5"/>
  <c r="C1086" i="5"/>
  <c r="V1086" i="5"/>
  <c r="C1087" i="5"/>
  <c r="C1088" i="5"/>
  <c r="V1088" i="5"/>
  <c r="I1088" i="5"/>
  <c r="C1089" i="5"/>
  <c r="C1090" i="5"/>
  <c r="C1091" i="5"/>
  <c r="V1091" i="5" s="1"/>
  <c r="C1092" i="5"/>
  <c r="C1093" i="5"/>
  <c r="C1094" i="5"/>
  <c r="AB1094" i="5"/>
  <c r="C1095" i="5"/>
  <c r="C1096" i="5"/>
  <c r="C1097" i="5"/>
  <c r="C1098" i="5"/>
  <c r="C1099" i="5"/>
  <c r="C1100" i="5"/>
  <c r="C1101" i="5"/>
  <c r="C1102" i="5"/>
  <c r="C1103" i="5"/>
  <c r="C1104" i="5"/>
  <c r="V1104" i="5" s="1"/>
  <c r="E1104" i="5"/>
  <c r="X1104" i="5" s="1"/>
  <c r="C1105" i="5"/>
  <c r="C1106" i="5"/>
  <c r="C1107" i="5"/>
  <c r="V1107" i="5"/>
  <c r="C1108" i="5"/>
  <c r="C1109" i="5"/>
  <c r="C1110" i="5"/>
  <c r="V1110" i="5" s="1"/>
  <c r="C1111" i="5"/>
  <c r="C1112" i="5"/>
  <c r="V1112" i="5" s="1"/>
  <c r="C1113" i="5"/>
  <c r="C1114" i="5"/>
  <c r="C1115" i="5"/>
  <c r="C1116" i="5"/>
  <c r="V1116" i="5"/>
  <c r="C1117" i="5"/>
  <c r="C1118" i="5"/>
  <c r="AB1118" i="5" s="1"/>
  <c r="C1119" i="5"/>
  <c r="C1120" i="5"/>
  <c r="V1120" i="5"/>
  <c r="I1120" i="5" s="1"/>
  <c r="C1121" i="5"/>
  <c r="C1122" i="5"/>
  <c r="C1123" i="5"/>
  <c r="V1123" i="5"/>
  <c r="C1124" i="5"/>
  <c r="C1125" i="5"/>
  <c r="C1126" i="5"/>
  <c r="V1126" i="5" s="1"/>
  <c r="C1127" i="5"/>
  <c r="C1128" i="5"/>
  <c r="V1128" i="5"/>
  <c r="C1129" i="5"/>
  <c r="C1130" i="5"/>
  <c r="C1131" i="5"/>
  <c r="V1131" i="5" s="1"/>
  <c r="R1131" i="5" s="1"/>
  <c r="C1132" i="5"/>
  <c r="V1132" i="5" s="1"/>
  <c r="I1132" i="5" s="1"/>
  <c r="C1133" i="5"/>
  <c r="C1134" i="5"/>
  <c r="V1134" i="5"/>
  <c r="C1135" i="5"/>
  <c r="C1136" i="5"/>
  <c r="V1136" i="5"/>
  <c r="C1137" i="5"/>
  <c r="V1137" i="5" s="1"/>
  <c r="C1138" i="5"/>
  <c r="C1139" i="5"/>
  <c r="C1140" i="5"/>
  <c r="C1141" i="5"/>
  <c r="C1142" i="5"/>
  <c r="V1142" i="5" s="1"/>
  <c r="C1143" i="5"/>
  <c r="C1144" i="5"/>
  <c r="V1144" i="5" s="1"/>
  <c r="C1145" i="5"/>
  <c r="V1145" i="5" s="1"/>
  <c r="H1145" i="5" s="1"/>
  <c r="C1146" i="5"/>
  <c r="C1147" i="5"/>
  <c r="C1148" i="5"/>
  <c r="C1149" i="5"/>
  <c r="C1150" i="5"/>
  <c r="V1150" i="5" s="1"/>
  <c r="C1151" i="5"/>
  <c r="C1152" i="5"/>
  <c r="V1152" i="5" s="1"/>
  <c r="F1152" i="5" s="1"/>
  <c r="C1153" i="5"/>
  <c r="C1154" i="5"/>
  <c r="C1155" i="5"/>
  <c r="C1156" i="5"/>
  <c r="V1156" i="5" s="1"/>
  <c r="I1156" i="5"/>
  <c r="C1157" i="5"/>
  <c r="C1158" i="5"/>
  <c r="V1158" i="5"/>
  <c r="C1159" i="5"/>
  <c r="C1160" i="5"/>
  <c r="V1160" i="5"/>
  <c r="J1160" i="5" s="1"/>
  <c r="C1161" i="5"/>
  <c r="V1161" i="5"/>
  <c r="C1162" i="5"/>
  <c r="C1163" i="5"/>
  <c r="V1163" i="5"/>
  <c r="R1163" i="5" s="1"/>
  <c r="C1164" i="5"/>
  <c r="C1165" i="5"/>
  <c r="C1166" i="5"/>
  <c r="V1166" i="5" s="1"/>
  <c r="R1166" i="5" s="1"/>
  <c r="C1167" i="5"/>
  <c r="C1168" i="5"/>
  <c r="V1168" i="5"/>
  <c r="C1169" i="5"/>
  <c r="C1170" i="5"/>
  <c r="C1171" i="5"/>
  <c r="C1172" i="5"/>
  <c r="AB1172" i="5" s="1"/>
  <c r="C1173" i="5"/>
  <c r="C1174" i="5"/>
  <c r="V1174" i="5" s="1"/>
  <c r="R1174" i="5" s="1"/>
  <c r="C1175" i="5"/>
  <c r="C1176" i="5"/>
  <c r="V1176" i="5"/>
  <c r="F1176" i="5"/>
  <c r="C1177" i="5"/>
  <c r="AB1177" i="5"/>
  <c r="C1178" i="5"/>
  <c r="C1179" i="5"/>
  <c r="C1180" i="5"/>
  <c r="C1181" i="5"/>
  <c r="C1182" i="5"/>
  <c r="C1183" i="5"/>
  <c r="C1184" i="5"/>
  <c r="V1184" i="5" s="1"/>
  <c r="I1184" i="5" s="1"/>
  <c r="C1185" i="5"/>
  <c r="V1185" i="5" s="1"/>
  <c r="F1185" i="5"/>
  <c r="C1186" i="5"/>
  <c r="C1187" i="5"/>
  <c r="C1188" i="5"/>
  <c r="V1188" i="5"/>
  <c r="C1189" i="5"/>
  <c r="C1190" i="5"/>
  <c r="C1191" i="5"/>
  <c r="C1192" i="5"/>
  <c r="V1192" i="5"/>
  <c r="C1193" i="5"/>
  <c r="V1193" i="5" s="1"/>
  <c r="C1194" i="5"/>
  <c r="C1195" i="5"/>
  <c r="C1196" i="5"/>
  <c r="C1197" i="5"/>
  <c r="V1197" i="5"/>
  <c r="C1198" i="5"/>
  <c r="C1199" i="5"/>
  <c r="C1200" i="5"/>
  <c r="C1201" i="5"/>
  <c r="C1202" i="5"/>
  <c r="AB1202" i="5"/>
  <c r="C1203" i="5"/>
  <c r="C1204" i="5"/>
  <c r="C1205" i="5"/>
  <c r="C1206" i="5"/>
  <c r="V1206" i="5"/>
  <c r="I1206" i="5"/>
  <c r="C1207" i="5"/>
  <c r="C1208" i="5"/>
  <c r="V1208" i="5" s="1"/>
  <c r="E1208" i="5" s="1"/>
  <c r="X1208" i="5" s="1"/>
  <c r="C1209" i="5"/>
  <c r="C1210" i="5"/>
  <c r="AB1210" i="5" s="1"/>
  <c r="C1211" i="5"/>
  <c r="C1212" i="5"/>
  <c r="C1213" i="5"/>
  <c r="C1214" i="5"/>
  <c r="C1215" i="5"/>
  <c r="C1216" i="5"/>
  <c r="V1216" i="5"/>
  <c r="C1217" i="5"/>
  <c r="AB1217" i="5" s="1"/>
  <c r="C1218" i="5"/>
  <c r="AB1218" i="5"/>
  <c r="C1219" i="5"/>
  <c r="C1220" i="5"/>
  <c r="C1221" i="5"/>
  <c r="C1222" i="5"/>
  <c r="C1223" i="5"/>
  <c r="C1224" i="5"/>
  <c r="C1225" i="5"/>
  <c r="V1225" i="5" s="1"/>
  <c r="C1226" i="5"/>
  <c r="C1227" i="5"/>
  <c r="C1228" i="5"/>
  <c r="C1229" i="5"/>
  <c r="C1230" i="5"/>
  <c r="V1230" i="5" s="1"/>
  <c r="C1231" i="5"/>
  <c r="C1232" i="5"/>
  <c r="V1232" i="5" s="1"/>
  <c r="C1233" i="5"/>
  <c r="V1233" i="5"/>
  <c r="R1233" i="5" s="1"/>
  <c r="C1234" i="5"/>
  <c r="C1235" i="5"/>
  <c r="C1236" i="5"/>
  <c r="C1237" i="5"/>
  <c r="V1237" i="5"/>
  <c r="C1238" i="5"/>
  <c r="V1238" i="5"/>
  <c r="J1238" i="5"/>
  <c r="C1239" i="5"/>
  <c r="C1240" i="5"/>
  <c r="V1240" i="5"/>
  <c r="G1240" i="5" s="1"/>
  <c r="C1241" i="5"/>
  <c r="AB1241" i="5"/>
  <c r="C1242" i="5"/>
  <c r="V1242" i="5"/>
  <c r="C1243" i="5"/>
  <c r="C1244" i="5"/>
  <c r="C1245" i="5"/>
  <c r="C1246" i="5"/>
  <c r="V1246" i="5" s="1"/>
  <c r="F1246" i="5" s="1"/>
  <c r="C1247" i="5"/>
  <c r="C1248" i="5"/>
  <c r="V1248" i="5"/>
  <c r="G1248" i="5"/>
  <c r="C1249" i="5"/>
  <c r="C1250" i="5"/>
  <c r="C1251" i="5"/>
  <c r="C1252" i="5"/>
  <c r="C1253" i="5"/>
  <c r="C1254" i="5"/>
  <c r="V1254" i="5" s="1"/>
  <c r="C1255" i="5"/>
  <c r="C1256" i="5"/>
  <c r="V1256" i="5" s="1"/>
  <c r="H1256" i="5" s="1"/>
  <c r="C1257" i="5"/>
  <c r="V1257" i="5" s="1"/>
  <c r="C1258" i="5"/>
  <c r="C1259" i="5"/>
  <c r="C1260" i="5"/>
  <c r="C1261" i="5"/>
  <c r="C1262" i="5"/>
  <c r="V1262" i="5"/>
  <c r="C1263" i="5"/>
  <c r="C1264" i="5"/>
  <c r="C1265" i="5"/>
  <c r="C1266" i="5"/>
  <c r="C1267" i="5"/>
  <c r="C1268" i="5"/>
  <c r="C1269" i="5"/>
  <c r="C1270" i="5"/>
  <c r="C1271" i="5"/>
  <c r="C1272" i="5"/>
  <c r="V1272" i="5" s="1"/>
  <c r="I1272" i="5" s="1"/>
  <c r="C1273" i="5"/>
  <c r="C1274" i="5"/>
  <c r="V1274" i="5"/>
  <c r="C1275" i="5"/>
  <c r="C1276" i="5"/>
  <c r="C1277" i="5"/>
  <c r="C1278" i="5"/>
  <c r="V1278" i="5" s="1"/>
  <c r="R1278" i="5" s="1"/>
  <c r="C1279" i="5"/>
  <c r="C1280" i="5"/>
  <c r="C1281" i="5"/>
  <c r="V1281" i="5"/>
  <c r="C1282" i="5"/>
  <c r="C1283" i="5"/>
  <c r="C1284" i="5"/>
  <c r="C1285" i="5"/>
  <c r="C1286" i="5"/>
  <c r="V1286" i="5"/>
  <c r="F1286" i="5" s="1"/>
  <c r="C1287" i="5"/>
  <c r="C1288" i="5"/>
  <c r="C1289" i="5"/>
  <c r="V1289" i="5"/>
  <c r="H1289" i="5"/>
  <c r="C1290" i="5"/>
  <c r="C1291" i="5"/>
  <c r="C1292" i="5"/>
  <c r="C1293" i="5"/>
  <c r="C1294" i="5"/>
  <c r="C1295" i="5"/>
  <c r="C1296" i="5"/>
  <c r="V1296" i="5"/>
  <c r="C1297" i="5"/>
  <c r="V1297" i="5" s="1"/>
  <c r="R1297" i="5" s="1"/>
  <c r="C1298" i="5"/>
  <c r="C1299" i="5"/>
  <c r="C1300" i="5"/>
  <c r="C1301" i="5"/>
  <c r="C1302" i="5"/>
  <c r="V1302" i="5"/>
  <c r="J1302" i="5"/>
  <c r="C1303" i="5"/>
  <c r="C1304" i="5"/>
  <c r="V1304" i="5"/>
  <c r="J1304" i="5" s="1"/>
  <c r="C1305" i="5"/>
  <c r="C1306" i="5"/>
  <c r="C1307" i="5"/>
  <c r="C1308" i="5"/>
  <c r="C1309" i="5"/>
  <c r="C1310" i="5"/>
  <c r="V1310" i="5"/>
  <c r="C1311" i="5"/>
  <c r="C1312" i="5"/>
  <c r="V1312" i="5"/>
  <c r="I1312" i="5"/>
  <c r="C1313" i="5"/>
  <c r="V1313" i="5"/>
  <c r="C1314" i="5"/>
  <c r="AB1314" i="5" s="1"/>
  <c r="C1315" i="5"/>
  <c r="C1316" i="5"/>
  <c r="C1317" i="5"/>
  <c r="C1318" i="5"/>
  <c r="C1319" i="5"/>
  <c r="C1320" i="5"/>
  <c r="V1320" i="5"/>
  <c r="C1321" i="5"/>
  <c r="C1322" i="5"/>
  <c r="AB1322" i="5"/>
  <c r="C1323" i="5"/>
  <c r="C1324" i="5"/>
  <c r="V1324" i="5"/>
  <c r="J1324" i="5"/>
  <c r="C1325" i="5"/>
  <c r="C1326" i="5"/>
  <c r="V1326" i="5"/>
  <c r="C1327" i="5"/>
  <c r="C1328" i="5"/>
  <c r="G1328" i="5" s="1"/>
  <c r="V1328" i="5"/>
  <c r="C1329" i="5"/>
  <c r="V1329" i="5"/>
  <c r="H1329" i="5" s="1"/>
  <c r="C1330" i="5"/>
  <c r="V1330" i="5"/>
  <c r="C1331" i="5"/>
  <c r="C1332" i="5"/>
  <c r="C1333" i="5"/>
  <c r="V1333" i="5" s="1"/>
  <c r="C1334" i="5"/>
  <c r="V1334" i="5"/>
  <c r="C1335" i="5"/>
  <c r="C1336" i="5"/>
  <c r="V1336" i="5"/>
  <c r="G1336" i="5" s="1"/>
  <c r="C1337" i="5"/>
  <c r="C1338" i="5"/>
  <c r="C1339" i="5"/>
  <c r="C1340" i="5"/>
  <c r="C1341" i="5"/>
  <c r="C1342" i="5"/>
  <c r="V1342" i="5"/>
  <c r="C1343" i="5"/>
  <c r="C1344" i="5"/>
  <c r="V1344" i="5" s="1"/>
  <c r="F1344" i="5" s="1"/>
  <c r="C1345" i="5"/>
  <c r="C1346" i="5"/>
  <c r="C1347" i="5"/>
  <c r="V1347" i="5" s="1"/>
  <c r="C1348" i="5"/>
  <c r="C1349" i="5"/>
  <c r="C1350" i="5"/>
  <c r="V1350" i="5"/>
  <c r="C1351" i="5"/>
  <c r="C1352" i="5"/>
  <c r="V1352" i="5" s="1"/>
  <c r="E1352" i="5" s="1"/>
  <c r="X1352" i="5" s="1"/>
  <c r="C1353" i="5"/>
  <c r="V1353" i="5"/>
  <c r="E1353" i="5"/>
  <c r="X1353" i="5" s="1"/>
  <c r="C1354" i="5"/>
  <c r="AB1354" i="5" s="1"/>
  <c r="C1355" i="5"/>
  <c r="V1355" i="5" s="1"/>
  <c r="C1356" i="5"/>
  <c r="C1357" i="5"/>
  <c r="C1358" i="5"/>
  <c r="V1358" i="5" s="1"/>
  <c r="C1359" i="5"/>
  <c r="C1360" i="5"/>
  <c r="V1360" i="5"/>
  <c r="C1361" i="5"/>
  <c r="V1361" i="5" s="1"/>
  <c r="E1361" i="5" s="1"/>
  <c r="X1361" i="5" s="1"/>
  <c r="C1362" i="5"/>
  <c r="C1363" i="5"/>
  <c r="C1364" i="5"/>
  <c r="C1365" i="5"/>
  <c r="C1366" i="5"/>
  <c r="V1366" i="5" s="1"/>
  <c r="I1366" i="5" s="1"/>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s="1"/>
  <c r="F1400" i="5" s="1"/>
  <c r="C1401" i="5"/>
  <c r="V1401" i="5" s="1"/>
  <c r="C1402" i="5"/>
  <c r="C1403" i="5"/>
  <c r="V1403" i="5" s="1"/>
  <c r="C1404" i="5"/>
  <c r="C1405" i="5"/>
  <c r="V1405" i="5" s="1"/>
  <c r="C1406" i="5"/>
  <c r="C1407" i="5"/>
  <c r="C1408" i="5"/>
  <c r="C1409" i="5"/>
  <c r="AB1409" i="5"/>
  <c r="C1410" i="5"/>
  <c r="C1411" i="5"/>
  <c r="V1411" i="5"/>
  <c r="C1412" i="5"/>
  <c r="C1413" i="5"/>
  <c r="C1414" i="5"/>
  <c r="V1414" i="5" s="1"/>
  <c r="C1415" i="5"/>
  <c r="C1416" i="5"/>
  <c r="V1416" i="5" s="1"/>
  <c r="C1417" i="5"/>
  <c r="V1417" i="5"/>
  <c r="H1417" i="5" s="1"/>
  <c r="C1418" i="5"/>
  <c r="C1419" i="5"/>
  <c r="C1420" i="5"/>
  <c r="C1421" i="5"/>
  <c r="C1422" i="5"/>
  <c r="V1422" i="5" s="1"/>
  <c r="R1422" i="5" s="1"/>
  <c r="C1423" i="5"/>
  <c r="C1424" i="5"/>
  <c r="C1425" i="5"/>
  <c r="C1426" i="5"/>
  <c r="C1427" i="5"/>
  <c r="V1427" i="5"/>
  <c r="C1428" i="5"/>
  <c r="V1428" i="5" s="1"/>
  <c r="C1429" i="5"/>
  <c r="C1430" i="5"/>
  <c r="V1430" i="5"/>
  <c r="C1431" i="5"/>
  <c r="C1432" i="5"/>
  <c r="C1433" i="5"/>
  <c r="V1433" i="5"/>
  <c r="C1434" i="5"/>
  <c r="C1435" i="5"/>
  <c r="V1435" i="5"/>
  <c r="E1435" i="5" s="1"/>
  <c r="X1435" i="5" s="1"/>
  <c r="C1436" i="5"/>
  <c r="V1436" i="5"/>
  <c r="E1436" i="5" s="1"/>
  <c r="X1436" i="5" s="1"/>
  <c r="C1437" i="5"/>
  <c r="C1438" i="5"/>
  <c r="V1438" i="5" s="1"/>
  <c r="C1439" i="5"/>
  <c r="C1440" i="5"/>
  <c r="C1441" i="5"/>
  <c r="V1441" i="5"/>
  <c r="C1442" i="5"/>
  <c r="C1443" i="5"/>
  <c r="C1444" i="5"/>
  <c r="C1445" i="5"/>
  <c r="C1446" i="5"/>
  <c r="V1446" i="5"/>
  <c r="E1446" i="5"/>
  <c r="X1446" i="5" s="1"/>
  <c r="C1447" i="5"/>
  <c r="C1448" i="5"/>
  <c r="C1449" i="5"/>
  <c r="C1450" i="5"/>
  <c r="C1451" i="5"/>
  <c r="V1451" i="5"/>
  <c r="C1452" i="5"/>
  <c r="V1452" i="5"/>
  <c r="C1453" i="5"/>
  <c r="V1453" i="5" s="1"/>
  <c r="C1454" i="5"/>
  <c r="C1455" i="5"/>
  <c r="C1456" i="5"/>
  <c r="C1457" i="5"/>
  <c r="V1457" i="5"/>
  <c r="J1457" i="5" s="1"/>
  <c r="C1458" i="5"/>
  <c r="C1459" i="5"/>
  <c r="C1460" i="5"/>
  <c r="AB1460" i="5"/>
  <c r="C1461" i="5"/>
  <c r="C1462" i="5"/>
  <c r="V1462" i="5"/>
  <c r="I1462" i="5"/>
  <c r="C1463" i="5"/>
  <c r="C1464" i="5"/>
  <c r="C1465" i="5"/>
  <c r="C1466" i="5"/>
  <c r="C1467" i="5"/>
  <c r="C1468" i="5"/>
  <c r="V1468" i="5" s="1"/>
  <c r="E1468" i="5" s="1"/>
  <c r="X1468" i="5" s="1"/>
  <c r="C1469" i="5"/>
  <c r="C1470" i="5"/>
  <c r="C1471" i="5"/>
  <c r="C1472" i="5"/>
  <c r="C1473" i="5"/>
  <c r="V1473" i="5"/>
  <c r="G1473" i="5"/>
  <c r="C1474" i="5"/>
  <c r="C1475" i="5"/>
  <c r="C1476" i="5"/>
  <c r="C1477" i="5"/>
  <c r="C1478" i="5"/>
  <c r="C1479" i="5"/>
  <c r="C1480" i="5"/>
  <c r="C1481" i="5"/>
  <c r="C1482" i="5"/>
  <c r="AB1482" i="5" s="1"/>
  <c r="C1483" i="5"/>
  <c r="V1483" i="5"/>
  <c r="C1484" i="5"/>
  <c r="V1484" i="5"/>
  <c r="H1484" i="5"/>
  <c r="C1485" i="5"/>
  <c r="V1485" i="5"/>
  <c r="C1486" i="5"/>
  <c r="V1486" i="5" s="1"/>
  <c r="C1487" i="5"/>
  <c r="C1488" i="5"/>
  <c r="C1489" i="5"/>
  <c r="C1490" i="5"/>
  <c r="AB1490" i="5"/>
  <c r="C1491" i="5"/>
  <c r="V1491" i="5"/>
  <c r="C1492" i="5"/>
  <c r="V1492" i="5" s="1"/>
  <c r="C1493" i="5"/>
  <c r="C1494" i="5"/>
  <c r="C1495" i="5"/>
  <c r="C1496" i="5"/>
  <c r="C1497" i="5"/>
  <c r="C1498" i="5"/>
  <c r="AB1498" i="5"/>
  <c r="C1499" i="5"/>
  <c r="V1499" i="5" s="1"/>
  <c r="I1499" i="5" s="1"/>
  <c r="C1500" i="5"/>
  <c r="V1500" i="5" s="1"/>
  <c r="C1501" i="5"/>
  <c r="C1502" i="5"/>
  <c r="C1503" i="5"/>
  <c r="C1504" i="5"/>
  <c r="C1505" i="5"/>
  <c r="C1506" i="5"/>
  <c r="V1506" i="5"/>
  <c r="C1507" i="5"/>
  <c r="C1508" i="5"/>
  <c r="C1509" i="5"/>
  <c r="C1510" i="5"/>
  <c r="V1510" i="5" s="1"/>
  <c r="C1511" i="5"/>
  <c r="C1512" i="5"/>
  <c r="C1513" i="5"/>
  <c r="C1514" i="5"/>
  <c r="C1515" i="5"/>
  <c r="C1516" i="5"/>
  <c r="V1516" i="5"/>
  <c r="I1516" i="5"/>
  <c r="C1517" i="5"/>
  <c r="C1518" i="5"/>
  <c r="C1519" i="5"/>
  <c r="C1520" i="5"/>
  <c r="C1521" i="5"/>
  <c r="C1522" i="5"/>
  <c r="V1522" i="5" s="1"/>
  <c r="C1523" i="5"/>
  <c r="V1523" i="5" s="1"/>
  <c r="C1524" i="5"/>
  <c r="V1524" i="5"/>
  <c r="R1524" i="5" s="1"/>
  <c r="C1525" i="5"/>
  <c r="C1526" i="5"/>
  <c r="C1527" i="5"/>
  <c r="C1528" i="5"/>
  <c r="C1529" i="5"/>
  <c r="V1529" i="5" s="1"/>
  <c r="R1529" i="5" s="1"/>
  <c r="C1530" i="5"/>
  <c r="C1531" i="5"/>
  <c r="V1531" i="5"/>
  <c r="C1532" i="5"/>
  <c r="V1532" i="5" s="1"/>
  <c r="C1533" i="5"/>
  <c r="C1534" i="5"/>
  <c r="V1534" i="5"/>
  <c r="C1535" i="5"/>
  <c r="C1536" i="5"/>
  <c r="C1537" i="5"/>
  <c r="V1537" i="5"/>
  <c r="C1538" i="5"/>
  <c r="C1539" i="5"/>
  <c r="V1539" i="5"/>
  <c r="J1539" i="5" s="1"/>
  <c r="C1540" i="5"/>
  <c r="V1540" i="5"/>
  <c r="C1541" i="5"/>
  <c r="C1542" i="5"/>
  <c r="V1542" i="5"/>
  <c r="H1542" i="5" s="1"/>
  <c r="C1543" i="5"/>
  <c r="V1543" i="5"/>
  <c r="C1544" i="5"/>
  <c r="C1545" i="5"/>
  <c r="C1546" i="5"/>
  <c r="C1547" i="5"/>
  <c r="C1548" i="5"/>
  <c r="V1548" i="5"/>
  <c r="C1549" i="5"/>
  <c r="C1550" i="5"/>
  <c r="V1550" i="5"/>
  <c r="C1551" i="5"/>
  <c r="AB1551" i="5" s="1"/>
  <c r="C1552" i="5"/>
  <c r="C1553" i="5"/>
  <c r="C1554" i="5"/>
  <c r="C1555" i="5"/>
  <c r="V1555" i="5" s="1"/>
  <c r="E1555" i="5" s="1"/>
  <c r="X1555" i="5" s="1"/>
  <c r="C1556" i="5"/>
  <c r="V1556" i="5" s="1"/>
  <c r="C1557" i="5"/>
  <c r="C1558" i="5"/>
  <c r="V1558" i="5" s="1"/>
  <c r="I1558" i="5" s="1"/>
  <c r="C1559" i="5"/>
  <c r="C1560" i="5"/>
  <c r="C1561" i="5"/>
  <c r="C1562" i="5"/>
  <c r="C1563" i="5"/>
  <c r="C1564" i="5"/>
  <c r="V1564" i="5"/>
  <c r="R1564" i="5" s="1"/>
  <c r="C1565" i="5"/>
  <c r="V1565" i="5"/>
  <c r="C1566" i="5"/>
  <c r="V1566" i="5" s="1"/>
  <c r="C1567" i="5"/>
  <c r="C1568" i="5"/>
  <c r="C1569" i="5"/>
  <c r="C1570" i="5"/>
  <c r="C1571" i="5"/>
  <c r="V1571" i="5" s="1"/>
  <c r="C1572" i="5"/>
  <c r="V1572" i="5" s="1"/>
  <c r="F1572" i="5" s="1"/>
  <c r="C1573" i="5"/>
  <c r="C1574" i="5"/>
  <c r="V1574" i="5" s="1"/>
  <c r="E1574" i="5" s="1"/>
  <c r="X1574" i="5" s="1"/>
  <c r="C1575" i="5"/>
  <c r="AB1575" i="5"/>
  <c r="C1576" i="5"/>
  <c r="C1577" i="5"/>
  <c r="AB1577" i="5" s="1"/>
  <c r="C1578" i="5"/>
  <c r="C1579" i="5"/>
  <c r="C1580" i="5"/>
  <c r="V1580" i="5"/>
  <c r="R1580" i="5" s="1"/>
  <c r="C1581" i="5"/>
  <c r="V1581" i="5"/>
  <c r="C1582" i="5"/>
  <c r="C1583" i="5"/>
  <c r="C1584" i="5"/>
  <c r="C1585" i="5"/>
  <c r="C1586" i="5"/>
  <c r="C1587" i="5"/>
  <c r="V1587" i="5" s="1"/>
  <c r="C1588" i="5"/>
  <c r="V1588" i="5"/>
  <c r="C1589" i="5"/>
  <c r="C1590" i="5"/>
  <c r="V1590" i="5"/>
  <c r="F1590" i="5" s="1"/>
  <c r="C1591" i="5"/>
  <c r="C1592" i="5"/>
  <c r="C1593" i="5"/>
  <c r="V1593" i="5" s="1"/>
  <c r="H1593" i="5" s="1"/>
  <c r="C1594" i="5"/>
  <c r="C1595" i="5"/>
  <c r="C1596" i="5"/>
  <c r="V1596" i="5" s="1"/>
  <c r="F1596" i="5" s="1"/>
  <c r="C1597" i="5"/>
  <c r="C1598" i="5"/>
  <c r="AB1598" i="5"/>
  <c r="C1599" i="5"/>
  <c r="C1600" i="5"/>
  <c r="C1601" i="5"/>
  <c r="V1601" i="5"/>
  <c r="G1601" i="5" s="1"/>
  <c r="C1602" i="5"/>
  <c r="AB1602" i="5"/>
  <c r="C1603" i="5"/>
  <c r="V1603" i="5" s="1"/>
  <c r="J1603" i="5" s="1"/>
  <c r="C1604" i="5"/>
  <c r="V1604" i="5"/>
  <c r="J1604" i="5"/>
  <c r="C1605" i="5"/>
  <c r="C1606" i="5"/>
  <c r="V1606" i="5"/>
  <c r="J1606" i="5" s="1"/>
  <c r="C1607" i="5"/>
  <c r="C1608" i="5"/>
  <c r="C1609" i="5"/>
  <c r="C1610" i="5"/>
  <c r="C1611" i="5"/>
  <c r="V1611" i="5" s="1"/>
  <c r="E1611" i="5" s="1"/>
  <c r="X1611" i="5" s="1"/>
  <c r="C1612" i="5"/>
  <c r="V1612" i="5" s="1"/>
  <c r="I1612" i="5" s="1"/>
  <c r="C1613" i="5"/>
  <c r="C1614" i="5"/>
  <c r="V1614" i="5"/>
  <c r="J1614" i="5"/>
  <c r="C1615" i="5"/>
  <c r="C1616" i="5"/>
  <c r="C1617" i="5"/>
  <c r="V1617" i="5" s="1"/>
  <c r="C1618" i="5"/>
  <c r="C1619" i="5"/>
  <c r="C1620" i="5"/>
  <c r="V1620" i="5" s="1"/>
  <c r="E1620" i="5" s="1"/>
  <c r="X1620" i="5" s="1"/>
  <c r="C1621" i="5"/>
  <c r="C1622" i="5"/>
  <c r="C1623" i="5"/>
  <c r="C1624" i="5"/>
  <c r="C1625" i="5"/>
  <c r="C1626" i="5"/>
  <c r="C1627" i="5"/>
  <c r="C1628" i="5"/>
  <c r="V1628" i="5"/>
  <c r="C1629" i="5"/>
  <c r="V1629" i="5" s="1"/>
  <c r="C1630" i="5"/>
  <c r="V1630" i="5" s="1"/>
  <c r="E1630" i="5" s="1"/>
  <c r="X1630" i="5" s="1"/>
  <c r="C1631" i="5"/>
  <c r="C1632" i="5"/>
  <c r="C1633" i="5"/>
  <c r="V1633" i="5"/>
  <c r="C1634" i="5"/>
  <c r="C1635" i="5"/>
  <c r="G1635" i="5" s="1"/>
  <c r="V1635" i="5"/>
  <c r="C1636" i="5"/>
  <c r="C1637" i="5"/>
  <c r="C1638" i="5"/>
  <c r="V1638" i="5"/>
  <c r="C1639" i="5"/>
  <c r="V1639" i="5" s="1"/>
  <c r="C1640" i="5"/>
  <c r="C1641" i="5"/>
  <c r="AB1641" i="5" s="1"/>
  <c r="C1642" i="5"/>
  <c r="C1643" i="5"/>
  <c r="V1643" i="5" s="1"/>
  <c r="H1643" i="5" s="1"/>
  <c r="C1644" i="5"/>
  <c r="C1645" i="5"/>
  <c r="C1646" i="5"/>
  <c r="C1647" i="5"/>
  <c r="AB1647" i="5" s="1"/>
  <c r="C1648" i="5"/>
  <c r="C1649" i="5"/>
  <c r="C1650" i="5"/>
  <c r="V1650" i="5"/>
  <c r="C1651" i="5"/>
  <c r="C1652" i="5"/>
  <c r="C1653" i="5"/>
  <c r="AB1653" i="5"/>
  <c r="C1654" i="5"/>
  <c r="V1654" i="5"/>
  <c r="C1655" i="5"/>
  <c r="AB1655" i="5" s="1"/>
  <c r="C1656" i="5"/>
  <c r="C1657" i="5"/>
  <c r="V1657" i="5" s="1"/>
  <c r="I1657" i="5" s="1"/>
  <c r="C1658" i="5"/>
  <c r="C1659" i="5"/>
  <c r="V1659" i="5"/>
  <c r="C1660" i="5"/>
  <c r="V1660" i="5" s="1"/>
  <c r="I1660" i="5" s="1"/>
  <c r="C1661" i="5"/>
  <c r="C1662" i="5"/>
  <c r="AB1662" i="5" s="1"/>
  <c r="C1663" i="5"/>
  <c r="C1664" i="5"/>
  <c r="C1665" i="5"/>
  <c r="C1666" i="5"/>
  <c r="C1667" i="5"/>
  <c r="V1667" i="5" s="1"/>
  <c r="C1668" i="5"/>
  <c r="C1669" i="5"/>
  <c r="C1670" i="5"/>
  <c r="V1670" i="5"/>
  <c r="E1670" i="5" s="1"/>
  <c r="X1670" i="5" s="1"/>
  <c r="C1671" i="5"/>
  <c r="V1671" i="5"/>
  <c r="C1672" i="5"/>
  <c r="C1673" i="5"/>
  <c r="V1673" i="5"/>
  <c r="R1673" i="5" s="1"/>
  <c r="C1674" i="5"/>
  <c r="C1675" i="5"/>
  <c r="V1675" i="5" s="1"/>
  <c r="R1675" i="5" s="1"/>
  <c r="C1676" i="5"/>
  <c r="C1677" i="5"/>
  <c r="C1678" i="5"/>
  <c r="V1678" i="5"/>
  <c r="C1679" i="5"/>
  <c r="AB1679" i="5"/>
  <c r="C1680" i="5"/>
  <c r="V1680" i="5" s="1"/>
  <c r="C1681" i="5"/>
  <c r="V1681" i="5" s="1"/>
  <c r="F1681" i="5" s="1"/>
  <c r="C1682" i="5"/>
  <c r="C1683" i="5"/>
  <c r="V1683" i="5" s="1"/>
  <c r="F1683" i="5" s="1"/>
  <c r="C1684" i="5"/>
  <c r="C1685" i="5"/>
  <c r="V1685" i="5"/>
  <c r="C1686" i="5"/>
  <c r="V1686" i="5" s="1"/>
  <c r="C1687" i="5"/>
  <c r="AB1687" i="5" s="1"/>
  <c r="C1688" i="5"/>
  <c r="C1689" i="5"/>
  <c r="AB1689" i="5" s="1"/>
  <c r="C1690" i="5"/>
  <c r="C1691" i="5"/>
  <c r="C1692" i="5"/>
  <c r="C1693" i="5"/>
  <c r="V1693" i="5"/>
  <c r="C1694" i="5"/>
  <c r="V1694" i="5" s="1"/>
  <c r="E1694" i="5" s="1"/>
  <c r="X1694" i="5" s="1"/>
  <c r="C1695" i="5"/>
  <c r="V1695" i="5"/>
  <c r="C1696" i="5"/>
  <c r="C1697" i="5"/>
  <c r="AB1697" i="5" s="1"/>
  <c r="C1698" i="5"/>
  <c r="C1699" i="5"/>
  <c r="V1699" i="5"/>
  <c r="G1699" i="5"/>
  <c r="C1700" i="5"/>
  <c r="C1701" i="5"/>
  <c r="C1702" i="5"/>
  <c r="V1702" i="5" s="1"/>
  <c r="F1702" i="5" s="1"/>
  <c r="C1703" i="5"/>
  <c r="C1704" i="5"/>
  <c r="C1705" i="5"/>
  <c r="AB1705" i="5"/>
  <c r="C1706" i="5"/>
  <c r="C1707" i="5"/>
  <c r="C1708" i="5"/>
  <c r="C1709" i="5"/>
  <c r="C1710" i="5"/>
  <c r="V1710" i="5"/>
  <c r="C1711" i="5"/>
  <c r="C1712" i="5"/>
  <c r="V1712" i="5"/>
  <c r="C1713" i="5"/>
  <c r="C1714" i="5"/>
  <c r="AB1714" i="5"/>
  <c r="C1715" i="5"/>
  <c r="C1716" i="5"/>
  <c r="C1717" i="5"/>
  <c r="C1718" i="5"/>
  <c r="V1718" i="5" s="1"/>
  <c r="J1718" i="5" s="1"/>
  <c r="C1719" i="5"/>
  <c r="C1720" i="5"/>
  <c r="V1720" i="5"/>
  <c r="I1720" i="5" s="1"/>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s="1"/>
  <c r="C1740" i="5"/>
  <c r="C1741" i="5"/>
  <c r="C1742" i="5"/>
  <c r="C1743" i="5"/>
  <c r="C1744" i="5"/>
  <c r="V1744" i="5" s="1"/>
  <c r="I1744" i="5" s="1"/>
  <c r="C1745" i="5"/>
  <c r="C1746" i="5"/>
  <c r="C1747" i="5"/>
  <c r="V1747" i="5" s="1"/>
  <c r="C1748" i="5"/>
  <c r="C1749" i="5"/>
  <c r="C1750" i="5"/>
  <c r="V1750" i="5"/>
  <c r="C1751" i="5"/>
  <c r="C1752" i="5"/>
  <c r="C1753" i="5"/>
  <c r="AB1753" i="5"/>
  <c r="C1754" i="5"/>
  <c r="C1755" i="5"/>
  <c r="V1755" i="5"/>
  <c r="C1756" i="5"/>
  <c r="C1757" i="5"/>
  <c r="C1758" i="5"/>
  <c r="V1758" i="5" s="1"/>
  <c r="C1759" i="5"/>
  <c r="C1760" i="5"/>
  <c r="V1760" i="5" s="1"/>
  <c r="C1761" i="5"/>
  <c r="C1762" i="5"/>
  <c r="V1762" i="5" s="1"/>
  <c r="C1763" i="5"/>
  <c r="V1763" i="5"/>
  <c r="I1763" i="5" s="1"/>
  <c r="C1764" i="5"/>
  <c r="C1765" i="5"/>
  <c r="C1766" i="5"/>
  <c r="C1767" i="5"/>
  <c r="C1768" i="5"/>
  <c r="V1768" i="5" s="1"/>
  <c r="R1768" i="5" s="1"/>
  <c r="C1769" i="5"/>
  <c r="AB1769" i="5" s="1"/>
  <c r="C1770" i="5"/>
  <c r="C1771" i="5"/>
  <c r="V1771" i="5" s="1"/>
  <c r="C1772" i="5"/>
  <c r="C1773" i="5"/>
  <c r="C1774" i="5"/>
  <c r="V1774" i="5"/>
  <c r="C1775" i="5"/>
  <c r="V1775" i="5" s="1"/>
  <c r="C1776" i="5"/>
  <c r="C1777" i="5"/>
  <c r="C1778" i="5"/>
  <c r="C1779" i="5"/>
  <c r="V1779" i="5"/>
  <c r="R1779" i="5" s="1"/>
  <c r="C1780" i="5"/>
  <c r="C1781" i="5"/>
  <c r="V1781" i="5" s="1"/>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s="1"/>
  <c r="C1811" i="5"/>
  <c r="V1811" i="5" s="1"/>
  <c r="C1812" i="5"/>
  <c r="C1813" i="5"/>
  <c r="C1814" i="5"/>
  <c r="V1814" i="5" s="1"/>
  <c r="J1814" i="5"/>
  <c r="C1815" i="5"/>
  <c r="V1815" i="5"/>
  <c r="C1816" i="5"/>
  <c r="V1816" i="5" s="1"/>
  <c r="C1817" i="5"/>
  <c r="C1818" i="5"/>
  <c r="C1819" i="5"/>
  <c r="V1819" i="5"/>
  <c r="C1820" i="5"/>
  <c r="C1821" i="5"/>
  <c r="C1822" i="5"/>
  <c r="C1823" i="5"/>
  <c r="V1823" i="5" s="1"/>
  <c r="C1824" i="5"/>
  <c r="V1824" i="5"/>
  <c r="C1825" i="5"/>
  <c r="C1826" i="5"/>
  <c r="C1827" i="5"/>
  <c r="V1827" i="5" s="1"/>
  <c r="C1828" i="5"/>
  <c r="C1829" i="5"/>
  <c r="V1829" i="5" s="1"/>
  <c r="C1830" i="5"/>
  <c r="C1831" i="5"/>
  <c r="V1831" i="5" s="1"/>
  <c r="C1832" i="5"/>
  <c r="C1833" i="5"/>
  <c r="C1834" i="5"/>
  <c r="C1835" i="5"/>
  <c r="V1835" i="5"/>
  <c r="C1836" i="5"/>
  <c r="C1837" i="5"/>
  <c r="C1838" i="5"/>
  <c r="V1838" i="5" s="1"/>
  <c r="C1839" i="5"/>
  <c r="C1840" i="5"/>
  <c r="C1841" i="5"/>
  <c r="C1842" i="5"/>
  <c r="C1843" i="5"/>
  <c r="C1844" i="5"/>
  <c r="C1845" i="5"/>
  <c r="C1846" i="5"/>
  <c r="C1847" i="5"/>
  <c r="C1848" i="5"/>
  <c r="V1848" i="5"/>
  <c r="J1848" i="5" s="1"/>
  <c r="C1849" i="5"/>
  <c r="C1850" i="5"/>
  <c r="AB1850" i="5" s="1"/>
  <c r="C1851" i="5"/>
  <c r="C1852" i="5"/>
  <c r="C1853" i="5"/>
  <c r="C1854" i="5"/>
  <c r="V1854" i="5"/>
  <c r="H1854" i="5" s="1"/>
  <c r="C1855" i="5"/>
  <c r="C1856" i="5"/>
  <c r="V1856" i="5" s="1"/>
  <c r="C1857" i="5"/>
  <c r="C1858" i="5"/>
  <c r="C1859" i="5"/>
  <c r="V1859" i="5"/>
  <c r="C1860" i="5"/>
  <c r="C1861" i="5"/>
  <c r="C1862" i="5"/>
  <c r="V1862" i="5" s="1"/>
  <c r="J1862" i="5" s="1"/>
  <c r="C1863" i="5"/>
  <c r="C1864" i="5"/>
  <c r="AB1864" i="5" s="1"/>
  <c r="C1865" i="5"/>
  <c r="C1866" i="5"/>
  <c r="C1867" i="5"/>
  <c r="V1867" i="5"/>
  <c r="R1867" i="5" s="1"/>
  <c r="C1868" i="5"/>
  <c r="C1869" i="5"/>
  <c r="C1870" i="5"/>
  <c r="C1871" i="5"/>
  <c r="C1872" i="5"/>
  <c r="V1872" i="5" s="1"/>
  <c r="E1872" i="5" s="1"/>
  <c r="X1872" i="5" s="1"/>
  <c r="C1873" i="5"/>
  <c r="C1874" i="5"/>
  <c r="C1875" i="5"/>
  <c r="V1875" i="5"/>
  <c r="C1876" i="5"/>
  <c r="C1877" i="5"/>
  <c r="C1878" i="5"/>
  <c r="V1878" i="5" s="1"/>
  <c r="H1878" i="5" s="1"/>
  <c r="C1879" i="5"/>
  <c r="C1880" i="5"/>
  <c r="V1880" i="5"/>
  <c r="J1880" i="5"/>
  <c r="C1881" i="5"/>
  <c r="C1882" i="5"/>
  <c r="C1883" i="5"/>
  <c r="C1884" i="5"/>
  <c r="C1885" i="5"/>
  <c r="V1885" i="5"/>
  <c r="C1886" i="5"/>
  <c r="V1886" i="5"/>
  <c r="H1886" i="5"/>
  <c r="C1887" i="5"/>
  <c r="C1888" i="5"/>
  <c r="C1889" i="5"/>
  <c r="C1890" i="5"/>
  <c r="C1891" i="5"/>
  <c r="V1891" i="5"/>
  <c r="E1891" i="5" s="1"/>
  <c r="X1891" i="5" s="1"/>
  <c r="C1892" i="5"/>
  <c r="AB1892" i="5"/>
  <c r="C1893" i="5"/>
  <c r="V1893" i="5"/>
  <c r="C1894" i="5"/>
  <c r="V1894" i="5" s="1"/>
  <c r="R1894" i="5" s="1"/>
  <c r="C1895" i="5"/>
  <c r="V1895" i="5" s="1"/>
  <c r="C1896" i="5"/>
  <c r="V1896" i="5"/>
  <c r="R1896" i="5" s="1"/>
  <c r="C1897" i="5"/>
  <c r="C1898" i="5"/>
  <c r="C1899" i="5"/>
  <c r="C1900" i="5"/>
  <c r="C1901" i="5"/>
  <c r="C1902" i="5"/>
  <c r="V1902" i="5"/>
  <c r="H1902" i="5"/>
  <c r="C1903" i="5"/>
  <c r="C1904" i="5"/>
  <c r="V1904" i="5"/>
  <c r="C1905" i="5"/>
  <c r="V1905" i="5" s="1"/>
  <c r="C1906" i="5"/>
  <c r="C1907" i="5"/>
  <c r="V1907" i="5"/>
  <c r="C1908" i="5"/>
  <c r="C1909" i="5"/>
  <c r="C1910" i="5"/>
  <c r="V1910" i="5"/>
  <c r="C1911" i="5"/>
  <c r="C1912" i="5"/>
  <c r="V1912" i="5"/>
  <c r="C1913" i="5"/>
  <c r="C1914" i="5"/>
  <c r="C1915" i="5"/>
  <c r="V1915" i="5" s="1"/>
  <c r="E1915" i="5" s="1"/>
  <c r="X1915" i="5" s="1"/>
  <c r="C1916" i="5"/>
  <c r="C1917" i="5"/>
  <c r="V1917" i="5" s="1"/>
  <c r="C1918" i="5"/>
  <c r="V1918" i="5" s="1"/>
  <c r="I1918" i="5" s="1"/>
  <c r="C1919" i="5"/>
  <c r="V1919" i="5" s="1"/>
  <c r="C1920" i="5"/>
  <c r="V1920" i="5"/>
  <c r="C1921" i="5"/>
  <c r="C1922" i="5"/>
  <c r="C1923" i="5"/>
  <c r="V1923" i="5" s="1"/>
  <c r="C1924" i="5"/>
  <c r="C1925" i="5"/>
  <c r="C1926" i="5"/>
  <c r="C1927" i="5"/>
  <c r="C1928" i="5"/>
  <c r="V1928" i="5" s="1"/>
  <c r="I1928" i="5" s="1"/>
  <c r="C1929" i="5"/>
  <c r="C1930" i="5"/>
  <c r="C1931" i="5"/>
  <c r="G1931" i="5" s="1"/>
  <c r="V1931" i="5"/>
  <c r="C1932" i="5"/>
  <c r="AB1932" i="5"/>
  <c r="C1933" i="5"/>
  <c r="C1934" i="5"/>
  <c r="AB1934" i="5"/>
  <c r="C1935" i="5"/>
  <c r="C1936" i="5"/>
  <c r="V1936" i="5"/>
  <c r="C1937" i="5"/>
  <c r="C1938" i="5"/>
  <c r="C1939" i="5"/>
  <c r="V1939" i="5" s="1"/>
  <c r="C1940" i="5"/>
  <c r="C1941" i="5"/>
  <c r="C1942" i="5"/>
  <c r="C1943" i="5"/>
  <c r="V1943" i="5"/>
  <c r="C1944" i="5"/>
  <c r="V1944" i="5"/>
  <c r="C1945" i="5"/>
  <c r="C1946" i="5"/>
  <c r="C1947" i="5"/>
  <c r="V1947" i="5"/>
  <c r="C1948" i="5"/>
  <c r="C1949" i="5"/>
  <c r="C1950" i="5"/>
  <c r="V1950" i="5" s="1"/>
  <c r="C1951" i="5"/>
  <c r="C1952" i="5"/>
  <c r="V1952" i="5" s="1"/>
  <c r="R1952" i="5" s="1"/>
  <c r="C1953" i="5"/>
  <c r="C1954" i="5"/>
  <c r="V1954" i="5"/>
  <c r="E1954" i="5"/>
  <c r="X1954" i="5" s="1"/>
  <c r="C1955" i="5"/>
  <c r="V1955" i="5" s="1"/>
  <c r="C1956" i="5"/>
  <c r="C1957" i="5"/>
  <c r="V1957" i="5"/>
  <c r="C1958" i="5"/>
  <c r="C1959" i="5"/>
  <c r="C1960" i="5"/>
  <c r="V1960" i="5"/>
  <c r="C1961" i="5"/>
  <c r="C1962" i="5"/>
  <c r="AB1962" i="5"/>
  <c r="C1963" i="5"/>
  <c r="V1963" i="5" s="1"/>
  <c r="H1963" i="5" s="1"/>
  <c r="C1964" i="5"/>
  <c r="C1965" i="5"/>
  <c r="C1966" i="5"/>
  <c r="V1966" i="5" s="1"/>
  <c r="R1966" i="5" s="1"/>
  <c r="C1967" i="5"/>
  <c r="C1968" i="5"/>
  <c r="C1969" i="5"/>
  <c r="C1970" i="5"/>
  <c r="C1971" i="5"/>
  <c r="V1971" i="5" s="1"/>
  <c r="C1972" i="5"/>
  <c r="V1972" i="5" s="1"/>
  <c r="C1973" i="5"/>
  <c r="V1973" i="5"/>
  <c r="C1974" i="5"/>
  <c r="V1974" i="5" s="1"/>
  <c r="G1974" i="5"/>
  <c r="C1975" i="5"/>
  <c r="C1976" i="5"/>
  <c r="V1976" i="5"/>
  <c r="C1977" i="5"/>
  <c r="C1978" i="5"/>
  <c r="C1979" i="5"/>
  <c r="V1979" i="5" s="1"/>
  <c r="C1980" i="5"/>
  <c r="C1981" i="5"/>
  <c r="C1982" i="5"/>
  <c r="V1982" i="5" s="1"/>
  <c r="C1983" i="5"/>
  <c r="C1984" i="5"/>
  <c r="V1984" i="5"/>
  <c r="C1985" i="5"/>
  <c r="V1985" i="5" s="1"/>
  <c r="C1986" i="5"/>
  <c r="AB1986" i="5" s="1"/>
  <c r="C1987" i="5"/>
  <c r="V1987" i="5"/>
  <c r="R1987" i="5" s="1"/>
  <c r="C1988" i="5"/>
  <c r="C1989" i="5"/>
  <c r="C1990" i="5"/>
  <c r="C1991" i="5"/>
  <c r="C1992" i="5"/>
  <c r="V1992" i="5" s="1"/>
  <c r="C1993" i="5"/>
  <c r="C1994" i="5"/>
  <c r="C1995" i="5"/>
  <c r="C1996" i="5"/>
  <c r="C1997" i="5"/>
  <c r="V1997" i="5" s="1"/>
  <c r="C1998" i="5"/>
  <c r="V1998" i="5"/>
  <c r="C1999" i="5"/>
  <c r="C2000" i="5"/>
  <c r="V2000" i="5"/>
  <c r="C2001" i="5"/>
  <c r="AB2001" i="5" s="1"/>
  <c r="C2002" i="5"/>
  <c r="C2003" i="5"/>
  <c r="C2004" i="5"/>
  <c r="C2005" i="5"/>
  <c r="C2006" i="5"/>
  <c r="V2006" i="5" s="1"/>
  <c r="J2006" i="5"/>
  <c r="C2007" i="5"/>
  <c r="C2008" i="5"/>
  <c r="G2008" i="5" s="1"/>
  <c r="V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s="1"/>
  <c r="I2027" i="5" s="1"/>
  <c r="C2028" i="5"/>
  <c r="C2029" i="5"/>
  <c r="V2029" i="5"/>
  <c r="C2030" i="5"/>
  <c r="C2031" i="5"/>
  <c r="C2032" i="5"/>
  <c r="V2032" i="5"/>
  <c r="H2032" i="5" s="1"/>
  <c r="C2033" i="5"/>
  <c r="C2034" i="5"/>
  <c r="C2035" i="5"/>
  <c r="V2035" i="5" s="1"/>
  <c r="C2036" i="5"/>
  <c r="C2037" i="5"/>
  <c r="V2037" i="5"/>
  <c r="C2038" i="5"/>
  <c r="C2039" i="5"/>
  <c r="C2040" i="5"/>
  <c r="V2040" i="5"/>
  <c r="C2041" i="5"/>
  <c r="V2041" i="5"/>
  <c r="R2041" i="5"/>
  <c r="C2042" i="5"/>
  <c r="C2043" i="5"/>
  <c r="V2043" i="5"/>
  <c r="C2044" i="5"/>
  <c r="C2045" i="5"/>
  <c r="C2046" i="5"/>
  <c r="V2046" i="5" s="1"/>
  <c r="F2046" i="5" s="1"/>
  <c r="C2047" i="5"/>
  <c r="C2048" i="5"/>
  <c r="C2049" i="5"/>
  <c r="C2050" i="5"/>
  <c r="C2051" i="5"/>
  <c r="V2051" i="5" s="1"/>
  <c r="C2052" i="5"/>
  <c r="V2052" i="5" s="1"/>
  <c r="J2052" i="5" s="1"/>
  <c r="C2053" i="5"/>
  <c r="C2054" i="5"/>
  <c r="V2054" i="5" s="1"/>
  <c r="R2054" i="5" s="1"/>
  <c r="C2055" i="5"/>
  <c r="V2055" i="5"/>
  <c r="C2056" i="5"/>
  <c r="AB2056" i="5" s="1"/>
  <c r="C2057" i="5"/>
  <c r="C2058" i="5"/>
  <c r="C2059" i="5"/>
  <c r="V2059" i="5"/>
  <c r="H2059" i="5"/>
  <c r="C2060" i="5"/>
  <c r="C2061" i="5"/>
  <c r="V2061" i="5"/>
  <c r="C2062" i="5"/>
  <c r="V2062" i="5"/>
  <c r="R2062" i="5"/>
  <c r="C2063" i="5"/>
  <c r="V2063" i="5" s="1"/>
  <c r="R2063" i="5" s="1"/>
  <c r="C2064" i="5"/>
  <c r="C2065" i="5"/>
  <c r="C2066" i="5"/>
  <c r="C2067" i="5"/>
  <c r="C2068" i="5"/>
  <c r="C2069" i="5"/>
  <c r="C2070" i="5"/>
  <c r="V2070" i="5"/>
  <c r="C2071" i="5"/>
  <c r="C2072" i="5"/>
  <c r="C2073" i="5"/>
  <c r="C2074" i="5"/>
  <c r="C2075" i="5"/>
  <c r="V2075" i="5"/>
  <c r="C2076" i="5"/>
  <c r="C2077" i="5"/>
  <c r="C2078" i="5"/>
  <c r="C2079" i="5"/>
  <c r="AB2079" i="5" s="1"/>
  <c r="C2080" i="5"/>
  <c r="C2081" i="5"/>
  <c r="V2081" i="5" s="1"/>
  <c r="C2082" i="5"/>
  <c r="C2083" i="5"/>
  <c r="V2083" i="5" s="1"/>
  <c r="I2083" i="5" s="1"/>
  <c r="C2084" i="5"/>
  <c r="C2085" i="5"/>
  <c r="C2086" i="5"/>
  <c r="C2087" i="5"/>
  <c r="C2088" i="5"/>
  <c r="V2088" i="5"/>
  <c r="J2088" i="5"/>
  <c r="C2089" i="5"/>
  <c r="C2090" i="5"/>
  <c r="C2091" i="5"/>
  <c r="V2091" i="5" s="1"/>
  <c r="C2092" i="5"/>
  <c r="C2093" i="5"/>
  <c r="V2093" i="5" s="1"/>
  <c r="C2094" i="5"/>
  <c r="V2094" i="5"/>
  <c r="C2095" i="5"/>
  <c r="V2095" i="5"/>
  <c r="E2095" i="5"/>
  <c r="X2095" i="5" s="1"/>
  <c r="C2096" i="5"/>
  <c r="V2096" i="5" s="1"/>
  <c r="C2097" i="5"/>
  <c r="C2098" i="5"/>
  <c r="C2099" i="5"/>
  <c r="C2100" i="5"/>
  <c r="C2101" i="5"/>
  <c r="V2101" i="5" s="1"/>
  <c r="C2102" i="5"/>
  <c r="V2102" i="5" s="1"/>
  <c r="J2102" i="5" s="1"/>
  <c r="C2103" i="5"/>
  <c r="V2103" i="5" s="1"/>
  <c r="C2104" i="5"/>
  <c r="V2104" i="5"/>
  <c r="R2104" i="5" s="1"/>
  <c r="C2105" i="5"/>
  <c r="C2106" i="5"/>
  <c r="C2107" i="5"/>
  <c r="C2108" i="5"/>
  <c r="C2109" i="5"/>
  <c r="C2110" i="5"/>
  <c r="C2111" i="5"/>
  <c r="C2112" i="5"/>
  <c r="V2112" i="5" s="1"/>
  <c r="H2112" i="5" s="1"/>
  <c r="C2113" i="5"/>
  <c r="C2114" i="5"/>
  <c r="C2115" i="5"/>
  <c r="C2116" i="5"/>
  <c r="C2117" i="5"/>
  <c r="C2118" i="5"/>
  <c r="V2118" i="5"/>
  <c r="C2119" i="5"/>
  <c r="C2120" i="5"/>
  <c r="C2121" i="5"/>
  <c r="C2122" i="5"/>
  <c r="C2123" i="5"/>
  <c r="V2123" i="5"/>
  <c r="E2123" i="5" s="1"/>
  <c r="X2123" i="5" s="1"/>
  <c r="C2124" i="5"/>
  <c r="C2125" i="5"/>
  <c r="V2125" i="5" s="1"/>
  <c r="C2126" i="5"/>
  <c r="V2126" i="5"/>
  <c r="C2127" i="5"/>
  <c r="V2127" i="5"/>
  <c r="C2128" i="5"/>
  <c r="V2128" i="5" s="1"/>
  <c r="C2129" i="5"/>
  <c r="V2129" i="5"/>
  <c r="C2130" i="5"/>
  <c r="C2131" i="5"/>
  <c r="V2131" i="5"/>
  <c r="C2132" i="5"/>
  <c r="C2133" i="5"/>
  <c r="C2134" i="5"/>
  <c r="V2134" i="5" s="1"/>
  <c r="I2134" i="5" s="1"/>
  <c r="C2135" i="5"/>
  <c r="V2135" i="5" s="1"/>
  <c r="C2136" i="5"/>
  <c r="C2137" i="5"/>
  <c r="C2138" i="5"/>
  <c r="V2138" i="5"/>
  <c r="F2138" i="5"/>
  <c r="C2139" i="5"/>
  <c r="C2140" i="5"/>
  <c r="C2141" i="5"/>
  <c r="C2142" i="5"/>
  <c r="V2142" i="5"/>
  <c r="C2143" i="5"/>
  <c r="AB2143" i="5" s="1"/>
  <c r="C2144" i="5"/>
  <c r="V2144" i="5"/>
  <c r="C2145" i="5"/>
  <c r="C2146" i="5"/>
  <c r="AB2146" i="5"/>
  <c r="C2147" i="5"/>
  <c r="V2147" i="5" s="1"/>
  <c r="G2147" i="5" s="1"/>
  <c r="C2148" i="5"/>
  <c r="V2148" i="5"/>
  <c r="C2149" i="5"/>
  <c r="C2150" i="5"/>
  <c r="C2151" i="5"/>
  <c r="V2151" i="5"/>
  <c r="H2151" i="5" s="1"/>
  <c r="C2152" i="5"/>
  <c r="G2152" i="5" s="1"/>
  <c r="V2152" i="5"/>
  <c r="C2153" i="5"/>
  <c r="C2154" i="5"/>
  <c r="C2155" i="5"/>
  <c r="V2155" i="5"/>
  <c r="C2156" i="5"/>
  <c r="C2157" i="5"/>
  <c r="V2157" i="5" s="1"/>
  <c r="C2158" i="5"/>
  <c r="V2158" i="5" s="1"/>
  <c r="C2159" i="5"/>
  <c r="C2160" i="5"/>
  <c r="V2160" i="5" s="1"/>
  <c r="E2160" i="5" s="1"/>
  <c r="X2160" i="5" s="1"/>
  <c r="C2161" i="5"/>
  <c r="C2162" i="5"/>
  <c r="C2163" i="5"/>
  <c r="V2163" i="5"/>
  <c r="E2163" i="5" s="1"/>
  <c r="X2163" i="5" s="1"/>
  <c r="C2164" i="5"/>
  <c r="C2165" i="5"/>
  <c r="V2165" i="5" s="1"/>
  <c r="C2166" i="5"/>
  <c r="V2166" i="5"/>
  <c r="C2167" i="5"/>
  <c r="V2167" i="5" s="1"/>
  <c r="C2168" i="5"/>
  <c r="V2168" i="5" s="1"/>
  <c r="H2168" i="5" s="1"/>
  <c r="C2169" i="5"/>
  <c r="C2170" i="5"/>
  <c r="C2171" i="5"/>
  <c r="C2172" i="5"/>
  <c r="V2172" i="5" s="1"/>
  <c r="C2173" i="5"/>
  <c r="C2174" i="5"/>
  <c r="C2175" i="5"/>
  <c r="C2176" i="5"/>
  <c r="V2176" i="5"/>
  <c r="J2176" i="5" s="1"/>
  <c r="C2177" i="5"/>
  <c r="C2178" i="5"/>
  <c r="V2178" i="5" s="1"/>
  <c r="C2179" i="5"/>
  <c r="G2179" i="5" s="1"/>
  <c r="V2179" i="5"/>
  <c r="C2180" i="5"/>
  <c r="V2180" i="5"/>
  <c r="C2181" i="5"/>
  <c r="C2182" i="5"/>
  <c r="V2182" i="5"/>
  <c r="C2183" i="5"/>
  <c r="C2184" i="5"/>
  <c r="C2185" i="5"/>
  <c r="C2186" i="5"/>
  <c r="C2187" i="5"/>
  <c r="V2187" i="5"/>
  <c r="C2188" i="5"/>
  <c r="V2188" i="5"/>
  <c r="J2188" i="5" s="1"/>
  <c r="C2189" i="5"/>
  <c r="V2189" i="5" s="1"/>
  <c r="C2190" i="5"/>
  <c r="V2190" i="5" s="1"/>
  <c r="C2191" i="5"/>
  <c r="C2192" i="5"/>
  <c r="V2192" i="5" s="1"/>
  <c r="H2192" i="5" s="1"/>
  <c r="C2193" i="5"/>
  <c r="C2194" i="5"/>
  <c r="C2195" i="5"/>
  <c r="V2195" i="5" s="1"/>
  <c r="F2195" i="5" s="1"/>
  <c r="C2196" i="5"/>
  <c r="V2196" i="5"/>
  <c r="R2196" i="5" s="1"/>
  <c r="C2197" i="5"/>
  <c r="C2198" i="5"/>
  <c r="C2199" i="5"/>
  <c r="C2200" i="5"/>
  <c r="V2200" i="5"/>
  <c r="C2201" i="5"/>
  <c r="G2201" i="5" s="1"/>
  <c r="V2201" i="5"/>
  <c r="C2202" i="5"/>
  <c r="C2203" i="5"/>
  <c r="V2203" i="5"/>
  <c r="C2204" i="5"/>
  <c r="C2205" i="5"/>
  <c r="C2206" i="5"/>
  <c r="V2206" i="5"/>
  <c r="R2206" i="5" s="1"/>
  <c r="C2207" i="5"/>
  <c r="V2207" i="5" s="1"/>
  <c r="J2207" i="5" s="1"/>
  <c r="C2208" i="5"/>
  <c r="V2208" i="5"/>
  <c r="J2208" i="5" s="1"/>
  <c r="C2209" i="5"/>
  <c r="AB2209" i="5" s="1"/>
  <c r="C2210" i="5"/>
  <c r="C2211" i="5"/>
  <c r="C2212" i="5"/>
  <c r="C2213" i="5"/>
  <c r="C2214" i="5"/>
  <c r="V2214" i="5" s="1"/>
  <c r="F2214" i="5" s="1"/>
  <c r="C2215" i="5"/>
  <c r="C2216" i="5"/>
  <c r="V2216" i="5" s="1"/>
  <c r="C2217" i="5"/>
  <c r="AB2217" i="5" s="1"/>
  <c r="C2218" i="5"/>
  <c r="C2219" i="5"/>
  <c r="V2219" i="5"/>
  <c r="C2220" i="5"/>
  <c r="C2221" i="5"/>
  <c r="C2222" i="5"/>
  <c r="V2222" i="5"/>
  <c r="C2223" i="5"/>
  <c r="V2223" i="5"/>
  <c r="I2223" i="5" s="1"/>
  <c r="C2224" i="5"/>
  <c r="C2225" i="5"/>
  <c r="C2226" i="5"/>
  <c r="C2227" i="5"/>
  <c r="V2227" i="5"/>
  <c r="C2228" i="5"/>
  <c r="C2229" i="5"/>
  <c r="V2229" i="5" s="1"/>
  <c r="C2230" i="5"/>
  <c r="V2230" i="5" s="1"/>
  <c r="R2230" i="5" s="1"/>
  <c r="C2231" i="5"/>
  <c r="V2231" i="5"/>
  <c r="H2231" i="5" s="1"/>
  <c r="C2232" i="5"/>
  <c r="V2232" i="5" s="1"/>
  <c r="I2232" i="5" s="1"/>
  <c r="C2233" i="5"/>
  <c r="C2234" i="5"/>
  <c r="C2235" i="5"/>
  <c r="C2236" i="5"/>
  <c r="C2237" i="5"/>
  <c r="V2237" i="5"/>
  <c r="C2238" i="5"/>
  <c r="C2239" i="5"/>
  <c r="V2239" i="5" s="1"/>
  <c r="C2240" i="5"/>
  <c r="V2240" i="5"/>
  <c r="C2241" i="5"/>
  <c r="C2242" i="5"/>
  <c r="AB2242" i="5" s="1"/>
  <c r="C2243" i="5"/>
  <c r="V2243" i="5" s="1"/>
  <c r="C2244" i="5"/>
  <c r="C2245" i="5"/>
  <c r="C2246" i="5"/>
  <c r="V2246" i="5" s="1"/>
  <c r="I2246" i="5"/>
  <c r="C2247" i="5"/>
  <c r="C2248" i="5"/>
  <c r="V2248" i="5" s="1"/>
  <c r="C2249" i="5"/>
  <c r="C2250" i="5"/>
  <c r="AB2250" i="5"/>
  <c r="C2251" i="5"/>
  <c r="V2251" i="5"/>
  <c r="E2251" i="5" s="1"/>
  <c r="X2251" i="5" s="1"/>
  <c r="C2252" i="5"/>
  <c r="V2252" i="5" s="1"/>
  <c r="E2252" i="5"/>
  <c r="X2252" i="5" s="1"/>
  <c r="C2253" i="5"/>
  <c r="C2254" i="5"/>
  <c r="V2254" i="5" s="1"/>
  <c r="F2254" i="5" s="1"/>
  <c r="C2255" i="5"/>
  <c r="C2256" i="5"/>
  <c r="V2256" i="5" s="1"/>
  <c r="C2257" i="5"/>
  <c r="C2258" i="5"/>
  <c r="AB2258" i="5" s="1"/>
  <c r="C2259" i="5"/>
  <c r="V2259" i="5" s="1"/>
  <c r="G2259" i="5" s="1"/>
  <c r="C2260" i="5"/>
  <c r="C2261" i="5"/>
  <c r="V2261" i="5" s="1"/>
  <c r="C2262" i="5"/>
  <c r="V2262" i="5" s="1"/>
  <c r="H2262" i="5"/>
  <c r="C2263" i="5"/>
  <c r="C2264" i="5"/>
  <c r="V2264" i="5" s="1"/>
  <c r="C2265" i="5"/>
  <c r="V2265" i="5" s="1"/>
  <c r="J2265" i="5" s="1"/>
  <c r="C2266" i="5"/>
  <c r="AB2266" i="5"/>
  <c r="C2267" i="5"/>
  <c r="V2267" i="5"/>
  <c r="C2268" i="5"/>
  <c r="V2268" i="5"/>
  <c r="C2269" i="5"/>
  <c r="C2270" i="5"/>
  <c r="V2270" i="5" s="1"/>
  <c r="C2271" i="5"/>
  <c r="V2271" i="5" s="1"/>
  <c r="E2271" i="5" s="1"/>
  <c r="X2271" i="5" s="1"/>
  <c r="C2272" i="5"/>
  <c r="V2272" i="5"/>
  <c r="C2273" i="5"/>
  <c r="V2273" i="5"/>
  <c r="F2273" i="5" s="1"/>
  <c r="C2274" i="5"/>
  <c r="V2274" i="5" s="1"/>
  <c r="C2275" i="5"/>
  <c r="V2275" i="5" s="1"/>
  <c r="C2276" i="5"/>
  <c r="C2277" i="5"/>
  <c r="C2278" i="5"/>
  <c r="C2279" i="5"/>
  <c r="C2280" i="5"/>
  <c r="V2280" i="5" s="1"/>
  <c r="E2280" i="5" s="1"/>
  <c r="X2280" i="5" s="1"/>
  <c r="C2281" i="5"/>
  <c r="V2281" i="5"/>
  <c r="C2282" i="5"/>
  <c r="AB2282" i="5"/>
  <c r="C2283" i="5"/>
  <c r="V2283" i="5"/>
  <c r="J2283" i="5" s="1"/>
  <c r="C2284" i="5"/>
  <c r="V2284" i="5" s="1"/>
  <c r="F2284" i="5" s="1"/>
  <c r="C2285" i="5"/>
  <c r="C2286" i="5"/>
  <c r="C2287" i="5"/>
  <c r="C2288" i="5"/>
  <c r="V2288" i="5" s="1"/>
  <c r="C2289" i="5"/>
  <c r="V2289" i="5" s="1"/>
  <c r="C2290" i="5"/>
  <c r="AB2290" i="5" s="1"/>
  <c r="C2291" i="5"/>
  <c r="C2292" i="5"/>
  <c r="V2292" i="5"/>
  <c r="R2292" i="5" s="1"/>
  <c r="C2293" i="5"/>
  <c r="C2294" i="5"/>
  <c r="V2294" i="5"/>
  <c r="E2294" i="5" s="1"/>
  <c r="X2294" i="5" s="1"/>
  <c r="C2295" i="5"/>
  <c r="C2296" i="5"/>
  <c r="C2297" i="5"/>
  <c r="C2298" i="5"/>
  <c r="C2299" i="5"/>
  <c r="V2299" i="5" s="1"/>
  <c r="I2299" i="5" s="1"/>
  <c r="C2300" i="5"/>
  <c r="V2300" i="5"/>
  <c r="R2300" i="5" s="1"/>
  <c r="C2301" i="5"/>
  <c r="V2301" i="5" s="1"/>
  <c r="C2302" i="5"/>
  <c r="C2303" i="5"/>
  <c r="V2303" i="5"/>
  <c r="C2304" i="5"/>
  <c r="C2305" i="5"/>
  <c r="C2306" i="5"/>
  <c r="AB2306" i="5"/>
  <c r="C2307" i="5"/>
  <c r="V2307" i="5"/>
  <c r="C2308" i="5"/>
  <c r="V2308" i="5"/>
  <c r="I2308" i="5" s="1"/>
  <c r="C2309" i="5"/>
  <c r="V2309" i="5" s="1"/>
  <c r="C2310" i="5"/>
  <c r="AB2310" i="5" s="1"/>
  <c r="C2311" i="5"/>
  <c r="V2311" i="5" s="1"/>
  <c r="H2311" i="5" s="1"/>
  <c r="C2312" i="5"/>
  <c r="C2313" i="5"/>
  <c r="C2314" i="5"/>
  <c r="C2315" i="5"/>
  <c r="C2316" i="5"/>
  <c r="V2316" i="5"/>
  <c r="E2316" i="5" s="1"/>
  <c r="X2316" i="5" s="1"/>
  <c r="C2317" i="5"/>
  <c r="C2318" i="5"/>
  <c r="C2319" i="5"/>
  <c r="V2319" i="5" s="1"/>
  <c r="C2320" i="5"/>
  <c r="C2321" i="5"/>
  <c r="V2321" i="5"/>
  <c r="C2322" i="5"/>
  <c r="C2323" i="5"/>
  <c r="V2323" i="5" s="1"/>
  <c r="C2324" i="5"/>
  <c r="C2325" i="5"/>
  <c r="C2326" i="5"/>
  <c r="V2326" i="5" s="1"/>
  <c r="E2326" i="5" s="1"/>
  <c r="X2326" i="5" s="1"/>
  <c r="C2327" i="5"/>
  <c r="V2327" i="5"/>
  <c r="C2328" i="5"/>
  <c r="C2329" i="5"/>
  <c r="V2329" i="5" s="1"/>
  <c r="J2329" i="5" s="1"/>
  <c r="C2330" i="5"/>
  <c r="C2331" i="5"/>
  <c r="V2331" i="5" s="1"/>
  <c r="C2332" i="5"/>
  <c r="C2333" i="5"/>
  <c r="C2334" i="5"/>
  <c r="V2334" i="5" s="1"/>
  <c r="C2335" i="5"/>
  <c r="V2335" i="5"/>
  <c r="H2335" i="5" s="1"/>
  <c r="C2336" i="5"/>
  <c r="C2337" i="5"/>
  <c r="C2338" i="5"/>
  <c r="C2339" i="5"/>
  <c r="C2340" i="5"/>
  <c r="C2341" i="5"/>
  <c r="C2342" i="5"/>
  <c r="V2342" i="5" s="1"/>
  <c r="C2343" i="5"/>
  <c r="AB2343" i="5" s="1"/>
  <c r="C2344" i="5"/>
  <c r="V2344" i="5" s="1"/>
  <c r="F2344" i="5" s="1"/>
  <c r="C2345" i="5"/>
  <c r="C2346" i="5"/>
  <c r="AB2346" i="5" s="1"/>
  <c r="C2347" i="5"/>
  <c r="V2347" i="5" s="1"/>
  <c r="F2347" i="5" s="1"/>
  <c r="C2348" i="5"/>
  <c r="C2349" i="5"/>
  <c r="C2350" i="5"/>
  <c r="C2351" i="5"/>
  <c r="C2352" i="5"/>
  <c r="C2353" i="5"/>
  <c r="C2354" i="5"/>
  <c r="C2355" i="5"/>
  <c r="V2355" i="5" s="1"/>
  <c r="C2356" i="5"/>
  <c r="C2357" i="5"/>
  <c r="C2358" i="5"/>
  <c r="C2359" i="5"/>
  <c r="AB2359" i="5"/>
  <c r="C2360" i="5"/>
  <c r="V2360" i="5"/>
  <c r="J2360" i="5" s="1"/>
  <c r="C2361" i="5"/>
  <c r="C2362" i="5"/>
  <c r="C2363" i="5"/>
  <c r="C2364" i="5"/>
  <c r="V2364" i="5"/>
  <c r="H2364" i="5" s="1"/>
  <c r="C2365" i="5"/>
  <c r="V2365" i="5" s="1"/>
  <c r="C2366" i="5"/>
  <c r="V2366" i="5"/>
  <c r="R2366" i="5" s="1"/>
  <c r="C2367" i="5"/>
  <c r="V2367" i="5" s="1"/>
  <c r="E2367" i="5"/>
  <c r="X2367" i="5" s="1"/>
  <c r="C2368" i="5"/>
  <c r="C2369" i="5"/>
  <c r="C2370" i="5"/>
  <c r="C2371" i="5"/>
  <c r="V2371" i="5" s="1"/>
  <c r="R2371" i="5" s="1"/>
  <c r="C2372" i="5"/>
  <c r="V2372" i="5"/>
  <c r="R2372" i="5" s="1"/>
  <c r="C2373" i="5"/>
  <c r="V2373" i="5" s="1"/>
  <c r="C2374" i="5"/>
  <c r="C2375" i="5"/>
  <c r="C2376" i="5"/>
  <c r="C2377" i="5"/>
  <c r="C2378" i="5"/>
  <c r="C2379" i="5"/>
  <c r="V2379" i="5"/>
  <c r="C2380" i="5"/>
  <c r="V2380" i="5"/>
  <c r="C2381" i="5"/>
  <c r="C2382" i="5"/>
  <c r="C2383" i="5"/>
  <c r="C2384" i="5"/>
  <c r="C2385" i="5"/>
  <c r="C2386" i="5"/>
  <c r="C2387" i="5"/>
  <c r="V2387" i="5"/>
  <c r="C2388" i="5"/>
  <c r="C2389" i="5"/>
  <c r="V2389" i="5" s="1"/>
  <c r="C2390" i="5"/>
  <c r="V2390" i="5"/>
  <c r="R2390" i="5" s="1"/>
  <c r="C2391" i="5"/>
  <c r="V2391" i="5" s="1"/>
  <c r="C2392" i="5"/>
  <c r="V2392" i="5" s="1"/>
  <c r="R2392" i="5" s="1"/>
  <c r="C2393" i="5"/>
  <c r="C2394" i="5"/>
  <c r="C2395" i="5"/>
  <c r="V2395" i="5"/>
  <c r="C2396" i="5"/>
  <c r="V2396" i="5"/>
  <c r="C2397" i="5"/>
  <c r="C2398" i="5"/>
  <c r="V2398" i="5" s="1"/>
  <c r="C2399" i="5"/>
  <c r="V2399" i="5" s="1"/>
  <c r="C2400" i="5"/>
  <c r="V2400" i="5" s="1"/>
  <c r="C2401" i="5"/>
  <c r="AB2401" i="5"/>
  <c r="C2402" i="5"/>
  <c r="C2403" i="5"/>
  <c r="C2404" i="5"/>
  <c r="C2405" i="5"/>
  <c r="V2405" i="5" s="1"/>
  <c r="C2406" i="5"/>
  <c r="V2406" i="5" s="1"/>
  <c r="R2406" i="5" s="1"/>
  <c r="C2407" i="5"/>
  <c r="V2407" i="5"/>
  <c r="C2408" i="5"/>
  <c r="V2408" i="5"/>
  <c r="H2408" i="5" s="1"/>
  <c r="C2409" i="5"/>
  <c r="C2410" i="5"/>
  <c r="C2411" i="5"/>
  <c r="C2412" i="5"/>
  <c r="C2413" i="5"/>
  <c r="C2414" i="5"/>
  <c r="C2415" i="5"/>
  <c r="C2416" i="5"/>
  <c r="V2416" i="5"/>
  <c r="C2417" i="5"/>
  <c r="C2418" i="5"/>
  <c r="V2418" i="5" s="1"/>
  <c r="C2419" i="5"/>
  <c r="C2420" i="5"/>
  <c r="C2421" i="5"/>
  <c r="C2422" i="5"/>
  <c r="V2422" i="5"/>
  <c r="C2423" i="5"/>
  <c r="C2424" i="5"/>
  <c r="V2424" i="5" s="1"/>
  <c r="H2424" i="5" s="1"/>
  <c r="C2425" i="5"/>
  <c r="C2426" i="5"/>
  <c r="C2427" i="5"/>
  <c r="C2428" i="5"/>
  <c r="V2428" i="5" s="1"/>
  <c r="C2429" i="5"/>
  <c r="C2430" i="5"/>
  <c r="V2430" i="5"/>
  <c r="I2430" i="5" s="1"/>
  <c r="C2431" i="5"/>
  <c r="C2432" i="5"/>
  <c r="V2432" i="5"/>
  <c r="F2432" i="5" s="1"/>
  <c r="C2433" i="5"/>
  <c r="C2434" i="5"/>
  <c r="C2435" i="5"/>
  <c r="C2436" i="5"/>
  <c r="C2437" i="5"/>
  <c r="C2438" i="5"/>
  <c r="V2438" i="5"/>
  <c r="C2439" i="5"/>
  <c r="AB2439" i="5"/>
  <c r="C2440" i="5"/>
  <c r="V2440" i="5"/>
  <c r="J2440" i="5" s="1"/>
  <c r="C2441" i="5"/>
  <c r="AB2441" i="5" s="1"/>
  <c r="C2442" i="5"/>
  <c r="V2442" i="5" s="1"/>
  <c r="C2443" i="5"/>
  <c r="C2444" i="5"/>
  <c r="C2445" i="5"/>
  <c r="V2445" i="5" s="1"/>
  <c r="C2446" i="5"/>
  <c r="C2447" i="5"/>
  <c r="V2447" i="5"/>
  <c r="C2448" i="5"/>
  <c r="V2448" i="5"/>
  <c r="C2449" i="5"/>
  <c r="C2450" i="5"/>
  <c r="C2451" i="5"/>
  <c r="C2452" i="5"/>
  <c r="C2453" i="5"/>
  <c r="V2453" i="5"/>
  <c r="C2454" i="5"/>
  <c r="C2455" i="5"/>
  <c r="AB2455" i="5" s="1"/>
  <c r="C2456" i="5"/>
  <c r="V2456" i="5" s="1"/>
  <c r="C2457" i="5"/>
  <c r="C2458" i="5"/>
  <c r="V2458" i="5"/>
  <c r="C2459" i="5"/>
  <c r="C2460" i="5"/>
  <c r="C2461" i="5"/>
  <c r="V2461" i="5"/>
  <c r="C2462" i="5"/>
  <c r="C2463" i="5"/>
  <c r="V2463" i="5" s="1"/>
  <c r="C2464" i="5"/>
  <c r="V2464" i="5" s="1"/>
  <c r="C2465" i="5"/>
  <c r="AB2465" i="5" s="1"/>
  <c r="C2466" i="5"/>
  <c r="C2467" i="5"/>
  <c r="V2467" i="5"/>
  <c r="I2467" i="5" s="1"/>
  <c r="C2468" i="5"/>
  <c r="C2469" i="5"/>
  <c r="V2469" i="5"/>
  <c r="C2470" i="5"/>
  <c r="AB2470" i="5"/>
  <c r="C2471" i="5"/>
  <c r="C2472" i="5"/>
  <c r="V2472" i="5" s="1"/>
  <c r="R2472" i="5" s="1"/>
  <c r="C2473" i="5"/>
  <c r="C2474" i="5"/>
  <c r="C2475" i="5"/>
  <c r="V2475" i="5"/>
  <c r="J2475" i="5" s="1"/>
  <c r="C2476" i="5"/>
  <c r="C2477" i="5"/>
  <c r="V2477" i="5"/>
  <c r="C2478" i="5"/>
  <c r="C2479" i="5"/>
  <c r="V2479" i="5" s="1"/>
  <c r="R2479" i="5" s="1"/>
  <c r="C2480" i="5"/>
  <c r="C2481" i="5"/>
  <c r="AB2481" i="5" s="1"/>
  <c r="C2482" i="5"/>
  <c r="C2483" i="5"/>
  <c r="V2483" i="5"/>
  <c r="C2484" i="5"/>
  <c r="AB2484" i="5"/>
  <c r="C2485" i="5"/>
  <c r="V2485" i="5"/>
  <c r="C2486" i="5"/>
  <c r="V2486" i="5"/>
  <c r="I2486" i="5" s="1"/>
  <c r="C2487" i="5"/>
  <c r="V2487" i="5" s="1"/>
  <c r="H2487" i="5" s="1"/>
  <c r="C2488" i="5"/>
  <c r="V2488" i="5"/>
  <c r="J2488" i="5" s="1"/>
  <c r="C2489" i="5"/>
  <c r="AB2489" i="5" s="1"/>
  <c r="C2490" i="5"/>
  <c r="C2491" i="5"/>
  <c r="C2492" i="5"/>
  <c r="C2493" i="5"/>
  <c r="V2493" i="5"/>
  <c r="C2494" i="5"/>
  <c r="V2494" i="5"/>
  <c r="F2494" i="5" s="1"/>
  <c r="C2495" i="5"/>
  <c r="V2495" i="5" s="1"/>
  <c r="R2495" i="5" s="1"/>
  <c r="C2496" i="5"/>
  <c r="V2496" i="5"/>
  <c r="C2497" i="5"/>
  <c r="V2497" i="5"/>
  <c r="F2497" i="5" s="1"/>
  <c r="C2498" i="5"/>
  <c r="V2498" i="5" s="1"/>
  <c r="C2499" i="5"/>
  <c r="V2499" i="5"/>
  <c r="G2499" i="5" s="1"/>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s="1"/>
  <c r="V60" i="5"/>
  <c r="I60" i="5" s="1"/>
  <c r="V68" i="5"/>
  <c r="V76" i="5"/>
  <c r="V77" i="5"/>
  <c r="R77" i="5" s="1"/>
  <c r="V81" i="5"/>
  <c r="E81" i="5" s="1"/>
  <c r="X81" i="5" s="1"/>
  <c r="V84" i="5"/>
  <c r="I84" i="5" s="1"/>
  <c r="V85" i="5"/>
  <c r="V92" i="5"/>
  <c r="F92" i="5"/>
  <c r="V108" i="5"/>
  <c r="V124" i="5"/>
  <c r="V140" i="5"/>
  <c r="I140" i="5"/>
  <c r="V148" i="5"/>
  <c r="J148" i="5"/>
  <c r="V156" i="5"/>
  <c r="V164" i="5"/>
  <c r="V172" i="5"/>
  <c r="V181" i="5"/>
  <c r="R181" i="5" s="1"/>
  <c r="V188" i="5"/>
  <c r="F188" i="5" s="1"/>
  <c r="V189" i="5"/>
  <c r="I189" i="5" s="1"/>
  <c r="V196" i="5"/>
  <c r="J196" i="5" s="1"/>
  <c r="V205" i="5"/>
  <c r="V212" i="5"/>
  <c r="V220" i="5"/>
  <c r="V221" i="5"/>
  <c r="V236" i="5"/>
  <c r="H236" i="5" s="1"/>
  <c r="V244" i="5"/>
  <c r="V245" i="5"/>
  <c r="H245" i="5"/>
  <c r="V252" i="5"/>
  <c r="J252" i="5"/>
  <c r="V253" i="5"/>
  <c r="F253" i="5"/>
  <c r="V260" i="5"/>
  <c r="V261" i="5"/>
  <c r="V268" i="5"/>
  <c r="V276" i="5"/>
  <c r="H276" i="5" s="1"/>
  <c r="V284" i="5"/>
  <c r="R284" i="5" s="1"/>
  <c r="V285" i="5"/>
  <c r="E285" i="5" s="1"/>
  <c r="X285" i="5" s="1"/>
  <c r="V292" i="5"/>
  <c r="I292" i="5" s="1"/>
  <c r="V300" i="5"/>
  <c r="V308" i="5"/>
  <c r="V309" i="5"/>
  <c r="V316" i="5"/>
  <c r="J316" i="5"/>
  <c r="V324" i="5"/>
  <c r="V332" i="5"/>
  <c r="I332" i="5" s="1"/>
  <c r="V333" i="5"/>
  <c r="V340" i="5"/>
  <c r="V341" i="5"/>
  <c r="V348" i="5"/>
  <c r="V356" i="5"/>
  <c r="H356" i="5" s="1"/>
  <c r="V364" i="5"/>
  <c r="R364" i="5" s="1"/>
  <c r="V365" i="5"/>
  <c r="I365" i="5" s="1"/>
  <c r="V372" i="5"/>
  <c r="R372" i="5" s="1"/>
  <c r="V373" i="5"/>
  <c r="V381" i="5"/>
  <c r="I381" i="5"/>
  <c r="V396" i="5"/>
  <c r="J396" i="5"/>
  <c r="V405" i="5"/>
  <c r="I405" i="5"/>
  <c r="V413" i="5"/>
  <c r="R413" i="5"/>
  <c r="V420" i="5"/>
  <c r="V436" i="5"/>
  <c r="J436" i="5" s="1"/>
  <c r="V437" i="5"/>
  <c r="F437" i="5" s="1"/>
  <c r="V461" i="5"/>
  <c r="R461" i="5" s="1"/>
  <c r="V468" i="5"/>
  <c r="V492" i="5"/>
  <c r="V493" i="5"/>
  <c r="R493" i="5" s="1"/>
  <c r="V501" i="5"/>
  <c r="V517" i="5"/>
  <c r="R517" i="5"/>
  <c r="V524" i="5"/>
  <c r="G524" i="5"/>
  <c r="V540" i="5"/>
  <c r="V541" i="5"/>
  <c r="I541" i="5" s="1"/>
  <c r="V564" i="5"/>
  <c r="V573" i="5"/>
  <c r="V589" i="5"/>
  <c r="J589" i="5" s="1"/>
  <c r="V613" i="5"/>
  <c r="G613" i="5" s="1"/>
  <c r="V629" i="5"/>
  <c r="V653" i="5"/>
  <c r="E653" i="5"/>
  <c r="X653" i="5" s="1"/>
  <c r="V669" i="5"/>
  <c r="V685" i="5"/>
  <c r="G685" i="5" s="1"/>
  <c r="V693" i="5"/>
  <c r="G693" i="5" s="1"/>
  <c r="V701" i="5"/>
  <c r="V709" i="5"/>
  <c r="V717" i="5"/>
  <c r="G717" i="5" s="1"/>
  <c r="V749" i="5"/>
  <c r="G749" i="5" s="1"/>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s="1"/>
  <c r="V1389" i="5"/>
  <c r="V1397" i="5"/>
  <c r="V1413" i="5"/>
  <c r="G1413" i="5" s="1"/>
  <c r="V1421" i="5"/>
  <c r="V1429" i="5"/>
  <c r="V1460" i="5"/>
  <c r="G1460" i="5" s="1"/>
  <c r="V1461" i="5"/>
  <c r="F1461" i="5" s="1"/>
  <c r="V1477" i="5"/>
  <c r="E1477" i="5" s="1"/>
  <c r="X1477" i="5" s="1"/>
  <c r="V1493" i="5"/>
  <c r="V1517" i="5"/>
  <c r="V1557" i="5"/>
  <c r="V1613" i="5"/>
  <c r="G1613" i="5"/>
  <c r="V1621" i="5"/>
  <c r="F1621" i="5"/>
  <c r="V1644" i="5"/>
  <c r="J1644" i="5"/>
  <c r="V1645" i="5"/>
  <c r="V1669" i="5"/>
  <c r="F1669" i="5" s="1"/>
  <c r="V1701" i="5"/>
  <c r="J1701" i="5" s="1"/>
  <c r="V1717" i="5"/>
  <c r="F1717" i="5" s="1"/>
  <c r="V1749" i="5"/>
  <c r="V1757" i="5"/>
  <c r="G1757" i="5"/>
  <c r="V1765" i="5"/>
  <c r="F1765" i="5"/>
  <c r="V1797" i="5"/>
  <c r="V1813" i="5"/>
  <c r="J1813" i="5" s="1"/>
  <c r="V1845" i="5"/>
  <c r="V1861" i="5"/>
  <c r="V1877" i="5"/>
  <c r="E1877" i="5" s="1"/>
  <c r="X1877" i="5" s="1"/>
  <c r="V1901" i="5"/>
  <c r="V1909" i="5"/>
  <c r="E1909" i="5"/>
  <c r="X1909" i="5" s="1"/>
  <c r="V1925" i="5"/>
  <c r="V1933" i="5"/>
  <c r="V1949" i="5"/>
  <c r="V1981" i="5"/>
  <c r="F1981" i="5" s="1"/>
  <c r="V1989" i="5"/>
  <c r="E1989" i="5" s="1"/>
  <c r="X1989" i="5" s="1"/>
  <c r="V2005" i="5"/>
  <c r="V2013" i="5"/>
  <c r="V2021" i="5"/>
  <c r="E2021" i="5" s="1"/>
  <c r="X2021" i="5" s="1"/>
  <c r="V2045" i="5"/>
  <c r="V2053" i="5"/>
  <c r="V2069" i="5"/>
  <c r="V2077" i="5"/>
  <c r="E2077" i="5"/>
  <c r="X2077" i="5" s="1"/>
  <c r="V2085" i="5"/>
  <c r="R2085" i="5"/>
  <c r="V2109" i="5"/>
  <c r="H2109" i="5"/>
  <c r="V2117" i="5"/>
  <c r="V2133" i="5"/>
  <c r="V2141" i="5"/>
  <c r="R2141" i="5"/>
  <c r="V2173" i="5"/>
  <c r="F2173" i="5" s="1"/>
  <c r="V2181" i="5"/>
  <c r="I2181" i="5" s="1"/>
  <c r="V2197" i="5"/>
  <c r="V2205" i="5"/>
  <c r="J2205" i="5"/>
  <c r="V2213" i="5"/>
  <c r="V2253" i="5"/>
  <c r="V2269" i="5"/>
  <c r="V2277" i="5"/>
  <c r="H2277" i="5"/>
  <c r="V2285" i="5"/>
  <c r="R2285" i="5"/>
  <c r="V2333" i="5"/>
  <c r="R2333" i="5"/>
  <c r="V2397" i="5"/>
  <c r="R2397" i="5"/>
  <c r="V2480" i="5"/>
  <c r="J31" i="8"/>
  <c r="K31" i="8"/>
  <c r="J32" i="8"/>
  <c r="K32" i="8"/>
  <c r="J33" i="8"/>
  <c r="K33" i="8"/>
  <c r="J34" i="8"/>
  <c r="K34" i="8"/>
  <c r="J35" i="8"/>
  <c r="K35" i="8"/>
  <c r="J36" i="8"/>
  <c r="K36" i="8"/>
  <c r="B5" i="6"/>
  <c r="F60" i="6" s="1"/>
  <c r="C2" i="6" s="1"/>
  <c r="V2339" i="5"/>
  <c r="V2359" i="5"/>
  <c r="V2403" i="5"/>
  <c r="V2451" i="5"/>
  <c r="I2451"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s="1"/>
  <c r="B49" i="6"/>
  <c r="G49" i="6" s="1"/>
  <c r="B48" i="6"/>
  <c r="G48" i="6" s="1"/>
  <c r="B46" i="6"/>
  <c r="G46" i="6" s="1"/>
  <c r="B45" i="6"/>
  <c r="G45" i="6" s="1"/>
  <c r="B44" i="6"/>
  <c r="G44" i="6" s="1"/>
  <c r="B43" i="6"/>
  <c r="G43" i="6" s="1"/>
  <c r="B41" i="6"/>
  <c r="G41" i="6" s="1"/>
  <c r="B40" i="6"/>
  <c r="G40" i="6" s="1"/>
  <c r="B39" i="6"/>
  <c r="G39" i="6" s="1"/>
  <c r="B38" i="6"/>
  <c r="G38" i="6" s="1"/>
  <c r="B36" i="6"/>
  <c r="G36" i="6" s="1"/>
  <c r="B35" i="6"/>
  <c r="G35" i="6" s="1"/>
  <c r="B34" i="6"/>
  <c r="G34" i="6" s="1"/>
  <c r="B33" i="6"/>
  <c r="G33" i="6" s="1"/>
  <c r="B31" i="6"/>
  <c r="G31" i="6" s="1"/>
  <c r="B30" i="6"/>
  <c r="G30" i="6" s="1"/>
  <c r="B29" i="6"/>
  <c r="G29" i="6" s="1"/>
  <c r="H29" i="6" s="1"/>
  <c r="D29" i="6" s="1"/>
  <c r="B28" i="6"/>
  <c r="G28" i="6" s="1"/>
  <c r="B26" i="6"/>
  <c r="G26" i="6" s="1"/>
  <c r="B18" i="6"/>
  <c r="F26" i="6" s="1"/>
  <c r="B25" i="6"/>
  <c r="G25" i="6" s="1"/>
  <c r="B24" i="6"/>
  <c r="G24" i="6" s="1"/>
  <c r="B23" i="6"/>
  <c r="G23" i="6" s="1"/>
  <c r="B17" i="6"/>
  <c r="F25" i="6" s="1"/>
  <c r="B16" i="6"/>
  <c r="B15" i="6"/>
  <c r="H14" i="6"/>
  <c r="B13" i="6"/>
  <c r="G13" i="6"/>
  <c r="H13" i="6" s="1"/>
  <c r="D13" i="6" s="1"/>
  <c r="B12" i="6"/>
  <c r="G12" i="6" s="1"/>
  <c r="H12" i="6" s="1"/>
  <c r="D12" i="6" s="1"/>
  <c r="B11" i="6"/>
  <c r="G11" i="6"/>
  <c r="H11" i="6" s="1"/>
  <c r="D11" i="6" s="1"/>
  <c r="B10" i="6"/>
  <c r="G10" i="6" s="1"/>
  <c r="H10" i="6" s="1"/>
  <c r="D10" i="6" s="1"/>
  <c r="B9" i="6"/>
  <c r="G9" i="6" s="1"/>
  <c r="H9" i="6" s="1"/>
  <c r="D9" i="6" s="1"/>
  <c r="B8" i="6"/>
  <c r="G8" i="6" s="1"/>
  <c r="H8" i="6" s="1"/>
  <c r="D8" i="6" s="1"/>
  <c r="B7" i="6"/>
  <c r="G7" i="6" s="1"/>
  <c r="H7" i="6" s="1"/>
  <c r="D7" i="6" s="1"/>
  <c r="B4" i="6"/>
  <c r="G4" i="6"/>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T2236" i="5"/>
  <c r="V2235" i="5"/>
  <c r="F2235" i="5" s="1"/>
  <c r="S2231" i="5"/>
  <c r="S2230" i="5"/>
  <c r="S2228" i="5"/>
  <c r="S2222" i="5"/>
  <c r="T2220" i="5"/>
  <c r="T2217" i="5"/>
  <c r="T2214" i="5"/>
  <c r="V2211" i="5"/>
  <c r="H2211" i="5"/>
  <c r="S2206" i="5"/>
  <c r="T2205" i="5"/>
  <c r="S2189" i="5"/>
  <c r="S2183" i="5"/>
  <c r="T2175" i="5"/>
  <c r="S2174" i="5"/>
  <c r="S2172" i="5"/>
  <c r="V2171" i="5"/>
  <c r="E2171" i="5" s="1"/>
  <c r="X2171" i="5" s="1"/>
  <c r="S2154" i="5"/>
  <c r="T2150" i="5"/>
  <c r="S2130" i="5"/>
  <c r="S2129" i="5"/>
  <c r="S2121" i="5"/>
  <c r="V2119" i="5"/>
  <c r="F2119" i="5" s="1"/>
  <c r="T2118" i="5"/>
  <c r="V2111" i="5"/>
  <c r="H2111" i="5"/>
  <c r="T2111" i="5"/>
  <c r="T2100" i="5"/>
  <c r="V2099" i="5"/>
  <c r="S2097" i="5"/>
  <c r="T2092" i="5"/>
  <c r="V2087" i="5"/>
  <c r="E2087" i="5" s="1"/>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s="1"/>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s="1"/>
  <c r="T1790" i="5"/>
  <c r="T1785" i="5"/>
  <c r="V1783" i="5"/>
  <c r="H1783" i="5" s="1"/>
  <c r="T1780" i="5"/>
  <c r="T1777" i="5"/>
  <c r="T1775" i="5"/>
  <c r="S1772" i="5"/>
  <c r="V1767" i="5"/>
  <c r="T1761" i="5"/>
  <c r="V1759" i="5"/>
  <c r="G1759" i="5" s="1"/>
  <c r="T1753" i="5"/>
  <c r="V1752" i="5"/>
  <c r="F1752" i="5"/>
  <c r="V1751" i="5"/>
  <c r="R1751" i="5"/>
  <c r="V1743" i="5"/>
  <c r="I1743" i="5"/>
  <c r="S1743" i="5"/>
  <c r="T1740" i="5"/>
  <c r="T1737" i="5"/>
  <c r="V1736" i="5"/>
  <c r="R1736" i="5" s="1"/>
  <c r="V1735" i="5"/>
  <c r="AB1735" i="5"/>
  <c r="V1727" i="5"/>
  <c r="J1727" i="5" s="1"/>
  <c r="AB1727" i="5"/>
  <c r="T1721" i="5"/>
  <c r="V1719" i="5"/>
  <c r="I1719" i="5" s="1"/>
  <c r="V1715" i="5"/>
  <c r="S1711" i="5"/>
  <c r="S1709" i="5"/>
  <c r="V1703" i="5"/>
  <c r="E1703" i="5"/>
  <c r="X1703" i="5" s="1"/>
  <c r="AB1703" i="5"/>
  <c r="S1700" i="5"/>
  <c r="S1697" i="5"/>
  <c r="V1691" i="5"/>
  <c r="J1691" i="5" s="1"/>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s="1"/>
  <c r="S1158" i="5"/>
  <c r="V1155" i="5"/>
  <c r="E1155" i="5"/>
  <c r="X1155" i="5" s="1"/>
  <c r="V1151" i="5"/>
  <c r="J1151" i="5"/>
  <c r="S1151" i="5"/>
  <c r="V1147" i="5"/>
  <c r="J1147" i="5" s="1"/>
  <c r="V1143" i="5"/>
  <c r="J1143" i="5" s="1"/>
  <c r="S1143" i="5"/>
  <c r="S1141" i="5"/>
  <c r="T1140" i="5"/>
  <c r="V1139" i="5"/>
  <c r="J1139" i="5"/>
  <c r="T1137" i="5"/>
  <c r="V1135" i="5"/>
  <c r="S1134" i="5"/>
  <c r="S1133" i="5"/>
  <c r="S1132" i="5"/>
  <c r="T1126" i="5"/>
  <c r="S1125" i="5"/>
  <c r="S1116" i="5"/>
  <c r="V1115" i="5"/>
  <c r="I1115" i="5"/>
  <c r="J1112" i="5"/>
  <c r="V1111" i="5"/>
  <c r="F1111" i="5" s="1"/>
  <c r="S1109" i="5"/>
  <c r="S1106" i="5"/>
  <c r="S1105" i="5"/>
  <c r="T1100" i="5"/>
  <c r="V1099" i="5"/>
  <c r="R1099" i="5" s="1"/>
  <c r="V1096" i="5"/>
  <c r="S1093" i="5"/>
  <c r="T1092" i="5"/>
  <c r="S1089" i="5"/>
  <c r="T1088" i="5"/>
  <c r="V1087" i="5"/>
  <c r="S1087" i="5"/>
  <c r="S1084" i="5"/>
  <c r="V1083" i="5"/>
  <c r="H1083" i="5" s="1"/>
  <c r="V1079" i="5"/>
  <c r="S1077" i="5"/>
  <c r="V1075" i="5"/>
  <c r="V1071" i="5"/>
  <c r="AB1071" i="5"/>
  <c r="S1069" i="5"/>
  <c r="S1068" i="5"/>
  <c r="V1067" i="5"/>
  <c r="S1065" i="5"/>
  <c r="V1063" i="5"/>
  <c r="J1063" i="5"/>
  <c r="S1061" i="5"/>
  <c r="S1060" i="5"/>
  <c r="T1057" i="5"/>
  <c r="V1055" i="5"/>
  <c r="F1055" i="5" s="1"/>
  <c r="S1052" i="5"/>
  <c r="V1047" i="5"/>
  <c r="AB1047" i="5"/>
  <c r="S1046" i="5"/>
  <c r="S1045" i="5"/>
  <c r="V1043" i="5"/>
  <c r="S1041" i="5"/>
  <c r="V1039" i="5"/>
  <c r="F1039" i="5"/>
  <c r="S1033" i="5"/>
  <c r="V1031" i="5"/>
  <c r="F1031" i="5" s="1"/>
  <c r="S1028" i="5"/>
  <c r="T1025" i="5"/>
  <c r="V1023" i="5"/>
  <c r="S1022" i="5"/>
  <c r="T1017" i="5"/>
  <c r="V1015" i="5"/>
  <c r="I1015" i="5"/>
  <c r="V1011" i="5"/>
  <c r="G1011" i="5"/>
  <c r="V1007" i="5"/>
  <c r="AB1007" i="5"/>
  <c r="V1003" i="5"/>
  <c r="V999" i="5"/>
  <c r="G999" i="5" s="1"/>
  <c r="S998" i="5"/>
  <c r="V995" i="5"/>
  <c r="J995" i="5"/>
  <c r="V991" i="5"/>
  <c r="AB991" i="5"/>
  <c r="T989" i="5"/>
  <c r="T988" i="5"/>
  <c r="V987" i="5"/>
  <c r="J987" i="5"/>
  <c r="S985" i="5"/>
  <c r="V983" i="5"/>
  <c r="F983" i="5" s="1"/>
  <c r="AB983" i="5"/>
  <c r="S982" i="5"/>
  <c r="T981" i="5"/>
  <c r="S977" i="5"/>
  <c r="V975" i="5"/>
  <c r="R975" i="5" s="1"/>
  <c r="S973" i="5"/>
  <c r="S969" i="5"/>
  <c r="V967" i="5"/>
  <c r="E967" i="5" s="1"/>
  <c r="X967" i="5" s="1"/>
  <c r="AB967" i="5"/>
  <c r="S966" i="5"/>
  <c r="V963" i="5"/>
  <c r="T962" i="5"/>
  <c r="V959" i="5"/>
  <c r="G959" i="5" s="1"/>
  <c r="AB959" i="5"/>
  <c r="S957" i="5"/>
  <c r="S956" i="5"/>
  <c r="V951" i="5"/>
  <c r="J951" i="5"/>
  <c r="S951" i="5"/>
  <c r="S949" i="5"/>
  <c r="T945" i="5"/>
  <c r="V943" i="5"/>
  <c r="AB943" i="5"/>
  <c r="S941" i="5"/>
  <c r="S940" i="5"/>
  <c r="V939" i="5"/>
  <c r="E939" i="5" s="1"/>
  <c r="X939" i="5" s="1"/>
  <c r="S938" i="5"/>
  <c r="S937" i="5"/>
  <c r="T932" i="5"/>
  <c r="V931" i="5"/>
  <c r="J931" i="5"/>
  <c r="S924" i="5"/>
  <c r="T922" i="5"/>
  <c r="T921" i="5"/>
  <c r="S919" i="5"/>
  <c r="S916" i="5"/>
  <c r="V915" i="5"/>
  <c r="I915" i="5" s="1"/>
  <c r="S913" i="5"/>
  <c r="T910" i="5"/>
  <c r="S909" i="5"/>
  <c r="S908" i="5"/>
  <c r="V907" i="5"/>
  <c r="G907" i="5" s="1"/>
  <c r="AB903" i="5"/>
  <c r="V895" i="5"/>
  <c r="I895" i="5"/>
  <c r="T895" i="5"/>
  <c r="V891" i="5"/>
  <c r="T889" i="5"/>
  <c r="T885" i="5"/>
  <c r="V883" i="5"/>
  <c r="V879" i="5"/>
  <c r="H879" i="5" s="1"/>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s="1"/>
  <c r="T818" i="5"/>
  <c r="S812" i="5"/>
  <c r="V807" i="5"/>
  <c r="H807" i="5" s="1"/>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s="1"/>
  <c r="T676" i="5"/>
  <c r="S671" i="5"/>
  <c r="T665" i="5"/>
  <c r="V664" i="5"/>
  <c r="V663" i="5"/>
  <c r="V662" i="5"/>
  <c r="S661" i="5"/>
  <c r="T660" i="5"/>
  <c r="V655" i="5"/>
  <c r="R655" i="5" s="1"/>
  <c r="S652" i="5"/>
  <c r="V651" i="5"/>
  <c r="F651" i="5"/>
  <c r="T649" i="5"/>
  <c r="V647" i="5"/>
  <c r="S641" i="5"/>
  <c r="V639" i="5"/>
  <c r="E639" i="5" s="1"/>
  <c r="X639" i="5" s="1"/>
  <c r="T639" i="5"/>
  <c r="R638" i="5"/>
  <c r="T638" i="5"/>
  <c r="S637" i="5"/>
  <c r="T636" i="5"/>
  <c r="V635" i="5"/>
  <c r="F635" i="5"/>
  <c r="S633" i="5"/>
  <c r="V631" i="5"/>
  <c r="S631" i="5"/>
  <c r="S630" i="5"/>
  <c r="T628" i="5"/>
  <c r="V627" i="5"/>
  <c r="V623" i="5"/>
  <c r="I623" i="5"/>
  <c r="AB623" i="5"/>
  <c r="T620" i="5"/>
  <c r="V619" i="5"/>
  <c r="J619" i="5"/>
  <c r="T618" i="5"/>
  <c r="V615" i="5"/>
  <c r="I615" i="5" s="1"/>
  <c r="T614" i="5"/>
  <c r="AB613" i="5"/>
  <c r="S612" i="5"/>
  <c r="V611" i="5"/>
  <c r="I611" i="5"/>
  <c r="V607" i="5"/>
  <c r="I607" i="5"/>
  <c r="S606" i="5"/>
  <c r="V603" i="5"/>
  <c r="V599" i="5"/>
  <c r="V595" i="5"/>
  <c r="J595" i="5" s="1"/>
  <c r="V591" i="5"/>
  <c r="J591" i="5" s="1"/>
  <c r="V590" i="5"/>
  <c r="S589" i="5"/>
  <c r="S588" i="5"/>
  <c r="V583" i="5"/>
  <c r="S582" i="5"/>
  <c r="T581" i="5"/>
  <c r="T580" i="5"/>
  <c r="V579" i="5"/>
  <c r="E579" i="5"/>
  <c r="X579" i="5" s="1"/>
  <c r="V575" i="5"/>
  <c r="F575" i="5"/>
  <c r="T575" i="5"/>
  <c r="T574" i="5"/>
  <c r="V571" i="5"/>
  <c r="F571" i="5"/>
  <c r="V567" i="5"/>
  <c r="AB566" i="5"/>
  <c r="T565" i="5"/>
  <c r="V563" i="5"/>
  <c r="G563" i="5" s="1"/>
  <c r="T562" i="5"/>
  <c r="V559" i="5"/>
  <c r="T559" i="5"/>
  <c r="V555" i="5"/>
  <c r="V551" i="5"/>
  <c r="R551" i="5" s="1"/>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s="1"/>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s="1"/>
  <c r="S390" i="5"/>
  <c r="S385" i="5"/>
  <c r="V383" i="5"/>
  <c r="AB381" i="5"/>
  <c r="S378" i="5"/>
  <c r="T377" i="5"/>
  <c r="S374" i="5"/>
  <c r="S373" i="5"/>
  <c r="T372" i="5"/>
  <c r="V371" i="5"/>
  <c r="V367" i="5"/>
  <c r="E367" i="5" s="1"/>
  <c r="X367" i="5" s="1"/>
  <c r="T367" i="5"/>
  <c r="V363" i="5"/>
  <c r="T361" i="5"/>
  <c r="V359" i="5"/>
  <c r="AB357" i="5"/>
  <c r="AB356" i="5"/>
  <c r="V347" i="5"/>
  <c r="J347" i="5"/>
  <c r="S342" i="5"/>
  <c r="T340" i="5"/>
  <c r="V339" i="5"/>
  <c r="F339" i="5" s="1"/>
  <c r="AB335" i="5"/>
  <c r="S334" i="5"/>
  <c r="S333" i="5"/>
  <c r="S332" i="5"/>
  <c r="V331" i="5"/>
  <c r="R331" i="5" s="1"/>
  <c r="T325" i="5"/>
  <c r="T324" i="5"/>
  <c r="T317" i="5"/>
  <c r="S313" i="5"/>
  <c r="V311" i="5"/>
  <c r="F311" i="5" s="1"/>
  <c r="T311" i="5"/>
  <c r="V307" i="5"/>
  <c r="T305" i="5"/>
  <c r="V303" i="5"/>
  <c r="S303" i="5"/>
  <c r="T300" i="5"/>
  <c r="V299" i="5"/>
  <c r="S298" i="5"/>
  <c r="V295" i="5"/>
  <c r="S294" i="5"/>
  <c r="T293" i="5"/>
  <c r="V287" i="5"/>
  <c r="R287" i="5" s="1"/>
  <c r="T281" i="5"/>
  <c r="S279" i="5"/>
  <c r="T278" i="5"/>
  <c r="S276" i="5"/>
  <c r="V271" i="5"/>
  <c r="E271" i="5" s="1"/>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s="1"/>
  <c r="AB207" i="5"/>
  <c r="S205" i="5"/>
  <c r="V203" i="5"/>
  <c r="J203" i="5" s="1"/>
  <c r="T202" i="5"/>
  <c r="T201" i="5"/>
  <c r="V199" i="5"/>
  <c r="S198" i="5"/>
  <c r="V195" i="5"/>
  <c r="T194" i="5"/>
  <c r="S193" i="5"/>
  <c r="V191" i="5"/>
  <c r="J191" i="5"/>
  <c r="T191" i="5"/>
  <c r="T190" i="5"/>
  <c r="T188" i="5"/>
  <c r="V187" i="5"/>
  <c r="R187" i="5" s="1"/>
  <c r="T186" i="5"/>
  <c r="S185" i="5"/>
  <c r="V183" i="5"/>
  <c r="F183" i="5" s="1"/>
  <c r="V179" i="5"/>
  <c r="F179" i="5" s="1"/>
  <c r="V175" i="5"/>
  <c r="AB172" i="5"/>
  <c r="V171" i="5"/>
  <c r="T169" i="5"/>
  <c r="V167" i="5"/>
  <c r="I167" i="5" s="1"/>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s="1"/>
  <c r="T114" i="5"/>
  <c r="S113" i="5"/>
  <c r="V111" i="5"/>
  <c r="T109" i="5"/>
  <c r="S108" i="5"/>
  <c r="V107" i="5"/>
  <c r="R107" i="5" s="1"/>
  <c r="T106" i="5"/>
  <c r="T105" i="5"/>
  <c r="AB104" i="5"/>
  <c r="V103" i="5"/>
  <c r="J103" i="5" s="1"/>
  <c r="AB103" i="5"/>
  <c r="AB101" i="5"/>
  <c r="S100" i="5"/>
  <c r="V99" i="5"/>
  <c r="R99" i="5"/>
  <c r="T96" i="5"/>
  <c r="V95" i="5"/>
  <c r="F95" i="5" s="1"/>
  <c r="S95" i="5"/>
  <c r="V91" i="5"/>
  <c r="V87" i="5"/>
  <c r="G87" i="5" s="1"/>
  <c r="V83" i="5"/>
  <c r="H83" i="5" s="1"/>
  <c r="AB80" i="5"/>
  <c r="V75" i="5"/>
  <c r="F75" i="5"/>
  <c r="V71" i="5"/>
  <c r="V67" i="5"/>
  <c r="G67" i="5" s="1"/>
  <c r="V59" i="5"/>
  <c r="V53" i="5"/>
  <c r="V51" i="5"/>
  <c r="F51" i="5" s="1"/>
  <c r="V43" i="5"/>
  <c r="V35" i="5"/>
  <c r="I35" i="5"/>
  <c r="V31" i="5"/>
  <c r="V27" i="5"/>
  <c r="V19" i="5"/>
  <c r="E19" i="5" s="1"/>
  <c r="X19" i="5" s="1"/>
  <c r="H61" i="4"/>
  <c r="P41" i="4"/>
  <c r="P40" i="4"/>
  <c r="Q37" i="4"/>
  <c r="B43" i="4" s="1"/>
  <c r="A27" i="6" s="1"/>
  <c r="P29" i="4"/>
  <c r="P28" i="4"/>
  <c r="A5" i="4"/>
  <c r="A63" i="2"/>
  <c r="V779" i="5"/>
  <c r="V923" i="5"/>
  <c r="V2079" i="5"/>
  <c r="H2079" i="5" s="1"/>
  <c r="V2159" i="5"/>
  <c r="S2300" i="5"/>
  <c r="T1518" i="5"/>
  <c r="V2263" i="5"/>
  <c r="H2263" i="5" s="1"/>
  <c r="V399" i="5"/>
  <c r="G399" i="5" s="1"/>
  <c r="AB864" i="5"/>
  <c r="T1544" i="5"/>
  <c r="V656" i="5"/>
  <c r="F656" i="5" s="1"/>
  <c r="V771" i="5"/>
  <c r="S1092" i="5"/>
  <c r="V1095" i="5"/>
  <c r="V839" i="5"/>
  <c r="F839" i="5"/>
  <c r="V831" i="5"/>
  <c r="G831" i="5" s="1"/>
  <c r="V843" i="5"/>
  <c r="V950" i="5"/>
  <c r="R950" i="5" s="1"/>
  <c r="T1550" i="5"/>
  <c r="V1707" i="5"/>
  <c r="T2433" i="5"/>
  <c r="V1784" i="5"/>
  <c r="J1784" i="5"/>
  <c r="V1800" i="5"/>
  <c r="V1832" i="5"/>
  <c r="R1832" i="5" s="1"/>
  <c r="V1776" i="5"/>
  <c r="V1792" i="5"/>
  <c r="H1792" i="5"/>
  <c r="G1808" i="5"/>
  <c r="V2383" i="5"/>
  <c r="T2401" i="5"/>
  <c r="V2255" i="5"/>
  <c r="G2255" i="5" s="1"/>
  <c r="V375" i="5"/>
  <c r="V279" i="5"/>
  <c r="R279" i="5"/>
  <c r="V511" i="5"/>
  <c r="V899" i="5"/>
  <c r="G899" i="5" s="1"/>
  <c r="V919" i="5"/>
  <c r="I919" i="5" s="1"/>
  <c r="V1119" i="5"/>
  <c r="V1190" i="5"/>
  <c r="R1190" i="5" s="1"/>
  <c r="V1351" i="5"/>
  <c r="V323" i="5"/>
  <c r="I323" i="5" s="1"/>
  <c r="V379" i="5"/>
  <c r="J379" i="5" s="1"/>
  <c r="V455" i="5"/>
  <c r="F455" i="5" s="1"/>
  <c r="V475" i="5"/>
  <c r="J475" i="5" s="1"/>
  <c r="V911" i="5"/>
  <c r="I911" i="5" s="1"/>
  <c r="V1103" i="5"/>
  <c r="V355" i="5"/>
  <c r="V415" i="5"/>
  <c r="V451" i="5"/>
  <c r="V587" i="5"/>
  <c r="F587" i="5" s="1"/>
  <c r="V863" i="5"/>
  <c r="I863" i="5" s="1"/>
  <c r="V1222" i="5"/>
  <c r="V315" i="5"/>
  <c r="I315" i="5"/>
  <c r="V423" i="5"/>
  <c r="R423" i="5" s="1"/>
  <c r="V515" i="5"/>
  <c r="R515" i="5"/>
  <c r="V1127" i="5"/>
  <c r="H1127" i="5"/>
  <c r="V767" i="5"/>
  <c r="V819" i="5"/>
  <c r="V903" i="5"/>
  <c r="E903" i="5"/>
  <c r="X903" i="5" s="1"/>
  <c r="G910" i="5"/>
  <c r="V239" i="5"/>
  <c r="G239" i="5" s="1"/>
  <c r="V251" i="5"/>
  <c r="F251" i="5" s="1"/>
  <c r="V259" i="5"/>
  <c r="V815" i="5"/>
  <c r="G815" i="5"/>
  <c r="V927" i="5"/>
  <c r="V1167" i="5"/>
  <c r="G1167" i="5" s="1"/>
  <c r="V243" i="5"/>
  <c r="H243" i="5" s="1"/>
  <c r="V255" i="5"/>
  <c r="E255" i="5" s="1"/>
  <c r="X255" i="5" s="1"/>
  <c r="V263" i="5"/>
  <c r="H263" i="5" s="1"/>
  <c r="V491" i="5"/>
  <c r="J491" i="5" s="1"/>
  <c r="V499" i="5"/>
  <c r="I499" i="5" s="1"/>
  <c r="V527" i="5"/>
  <c r="V531" i="5"/>
  <c r="V775" i="5"/>
  <c r="F775" i="5" s="1"/>
  <c r="V795" i="5"/>
  <c r="H795" i="5" s="1"/>
  <c r="V811" i="5"/>
  <c r="I811" i="5" s="1"/>
  <c r="V827" i="5"/>
  <c r="V847" i="5"/>
  <c r="V855" i="5"/>
  <c r="G855" i="5" s="1"/>
  <c r="V947" i="5"/>
  <c r="F947" i="5" s="1"/>
  <c r="V783" i="5"/>
  <c r="V835" i="5"/>
  <c r="V871" i="5"/>
  <c r="F871" i="5" s="1"/>
  <c r="V935" i="5"/>
  <c r="V1214" i="5"/>
  <c r="V267" i="5"/>
  <c r="V275" i="5"/>
  <c r="R275" i="5"/>
  <c r="V283" i="5"/>
  <c r="E283" i="5" s="1"/>
  <c r="X283" i="5" s="1"/>
  <c r="V291" i="5"/>
  <c r="I291" i="5"/>
  <c r="V319" i="5"/>
  <c r="V327" i="5"/>
  <c r="H327" i="5" s="1"/>
  <c r="V335" i="5"/>
  <c r="V343" i="5"/>
  <c r="I343" i="5"/>
  <c r="V351" i="5"/>
  <c r="J351" i="5"/>
  <c r="V387" i="5"/>
  <c r="V395" i="5"/>
  <c r="V403" i="5"/>
  <c r="J403" i="5"/>
  <c r="V411" i="5"/>
  <c r="V419" i="5"/>
  <c r="V471" i="5"/>
  <c r="G471" i="5" s="1"/>
  <c r="V479" i="5"/>
  <c r="G479" i="5"/>
  <c r="V487" i="5"/>
  <c r="V495" i="5"/>
  <c r="H495" i="5" s="1"/>
  <c r="V547" i="5"/>
  <c r="E547" i="5" s="1"/>
  <c r="X547" i="5" s="1"/>
  <c r="V643" i="5"/>
  <c r="I643" i="5" s="1"/>
  <c r="V799" i="5"/>
  <c r="F799" i="5" s="1"/>
  <c r="V887" i="5"/>
  <c r="J887" i="5" s="1"/>
  <c r="V942" i="5"/>
  <c r="H942" i="5" s="1"/>
  <c r="V955" i="5"/>
  <c r="V659" i="5"/>
  <c r="G659" i="5" s="1"/>
  <c r="V1359" i="5"/>
  <c r="G1359" i="5"/>
  <c r="V1407" i="5"/>
  <c r="E1407" i="5"/>
  <c r="X1407" i="5" s="1"/>
  <c r="T1642" i="5"/>
  <c r="V2015" i="5"/>
  <c r="J2015" i="5" s="1"/>
  <c r="V1387" i="5"/>
  <c r="V1419" i="5"/>
  <c r="F1419" i="5"/>
  <c r="T1626" i="5"/>
  <c r="AB1767" i="5"/>
  <c r="AB1783" i="5"/>
  <c r="T1831" i="5"/>
  <c r="AB1831" i="5"/>
  <c r="S1831" i="5"/>
  <c r="V1423" i="5"/>
  <c r="R1423" i="5" s="1"/>
  <c r="V1459" i="5"/>
  <c r="G1459" i="5"/>
  <c r="V1711" i="5"/>
  <c r="V1431" i="5"/>
  <c r="V1439" i="5"/>
  <c r="V1467" i="5"/>
  <c r="J1467" i="5" s="1"/>
  <c r="V1475" i="5"/>
  <c r="V1507" i="5"/>
  <c r="V1515" i="5"/>
  <c r="V1839" i="5"/>
  <c r="G1839" i="5" s="1"/>
  <c r="V1855" i="5"/>
  <c r="V1871" i="5"/>
  <c r="R1871" i="5" s="1"/>
  <c r="V1887" i="5"/>
  <c r="G2016" i="5"/>
  <c r="V2071" i="5"/>
  <c r="V2221" i="5"/>
  <c r="R2221" i="5"/>
  <c r="V1443" i="5"/>
  <c r="V1463" i="5"/>
  <c r="J1463" i="5" s="1"/>
  <c r="V1471" i="5"/>
  <c r="V1479" i="5"/>
  <c r="V1487" i="5"/>
  <c r="V1495" i="5"/>
  <c r="H1495" i="5"/>
  <c r="V1503" i="5"/>
  <c r="F1503" i="5" s="1"/>
  <c r="V1511" i="5"/>
  <c r="J1511" i="5"/>
  <c r="AB1711" i="5"/>
  <c r="V1847" i="5"/>
  <c r="V1863" i="5"/>
  <c r="I1863" i="5" s="1"/>
  <c r="V1879" i="5"/>
  <c r="G1879" i="5"/>
  <c r="V1903" i="5"/>
  <c r="V1967" i="5"/>
  <c r="I1967" i="5" s="1"/>
  <c r="V2047" i="5"/>
  <c r="F2047" i="5" s="1"/>
  <c r="V2136" i="5"/>
  <c r="F1888" i="5"/>
  <c r="V1999" i="5"/>
  <c r="V2031" i="5"/>
  <c r="R2031" i="5" s="1"/>
  <c r="V1935" i="5"/>
  <c r="H1935" i="5"/>
  <c r="V1968" i="5"/>
  <c r="V1991" i="5"/>
  <c r="J1991" i="5" s="1"/>
  <c r="V2023" i="5"/>
  <c r="I2023" i="5" s="1"/>
  <c r="R1888" i="5"/>
  <c r="V1959" i="5"/>
  <c r="V2007" i="5"/>
  <c r="V2039" i="5"/>
  <c r="V2107" i="5"/>
  <c r="R2107" i="5" s="1"/>
  <c r="V2115" i="5"/>
  <c r="F2115" i="5" s="1"/>
  <c r="V2175" i="5"/>
  <c r="F2175" i="5" s="1"/>
  <c r="T2086" i="5"/>
  <c r="S2086" i="5"/>
  <c r="V2139" i="5"/>
  <c r="V2215" i="5"/>
  <c r="G2215" i="5"/>
  <c r="V2287" i="5"/>
  <c r="G2287" i="5" s="1"/>
  <c r="S2150" i="5"/>
  <c r="V2183" i="5"/>
  <c r="V2191" i="5"/>
  <c r="R2191" i="5"/>
  <c r="V2310" i="5"/>
  <c r="F2310" i="5" s="1"/>
  <c r="V2199" i="5"/>
  <c r="V2247" i="5"/>
  <c r="T2346" i="5"/>
  <c r="S2346" i="5"/>
  <c r="V2279" i="5"/>
  <c r="I2279" i="5" s="1"/>
  <c r="V2295" i="5"/>
  <c r="T2308" i="5"/>
  <c r="S2308" i="5"/>
  <c r="T2362" i="5"/>
  <c r="V2374" i="5"/>
  <c r="R2374" i="5" s="1"/>
  <c r="T2314" i="5"/>
  <c r="S2314" i="5"/>
  <c r="V2315" i="5"/>
  <c r="F2315" i="5"/>
  <c r="T2330" i="5"/>
  <c r="S2330" i="5"/>
  <c r="V2351" i="5"/>
  <c r="I2351" i="5"/>
  <c r="V2375" i="5"/>
  <c r="E2375" i="5"/>
  <c r="X2375" i="5" s="1"/>
  <c r="T2409" i="5"/>
  <c r="V2459" i="5"/>
  <c r="F2459" i="5" s="1"/>
  <c r="V2471" i="5"/>
  <c r="H2471" i="5" s="1"/>
  <c r="T2393" i="5"/>
  <c r="S2338" i="5"/>
  <c r="S2354" i="5"/>
  <c r="S2386" i="5"/>
  <c r="V2491" i="5"/>
  <c r="G2491" i="5" s="1"/>
  <c r="V20" i="5"/>
  <c r="R20" i="5" s="1"/>
  <c r="V22" i="5"/>
  <c r="G22" i="5" s="1"/>
  <c r="V24" i="5"/>
  <c r="V28" i="5"/>
  <c r="V30" i="5"/>
  <c r="E30" i="5" s="1"/>
  <c r="X30" i="5" s="1"/>
  <c r="V32" i="5"/>
  <c r="V36" i="5"/>
  <c r="J36" i="5"/>
  <c r="V38" i="5"/>
  <c r="V40" i="5"/>
  <c r="V44" i="5"/>
  <c r="R44" i="5" s="1"/>
  <c r="V46" i="5"/>
  <c r="V48" i="5"/>
  <c r="V54" i="5"/>
  <c r="G54" i="5"/>
  <c r="V56" i="5"/>
  <c r="G56" i="5" s="1"/>
  <c r="V62" i="5"/>
  <c r="G62" i="5"/>
  <c r="V64" i="5"/>
  <c r="J64" i="5"/>
  <c r="V70" i="5"/>
  <c r="F70" i="5" s="1"/>
  <c r="V72" i="5"/>
  <c r="V78" i="5"/>
  <c r="V80" i="5"/>
  <c r="V86" i="5"/>
  <c r="E86" i="5" s="1"/>
  <c r="X86" i="5" s="1"/>
  <c r="V88" i="5"/>
  <c r="I88" i="5" s="1"/>
  <c r="V96" i="5"/>
  <c r="G96" i="5" s="1"/>
  <c r="V104" i="5"/>
  <c r="V110" i="5"/>
  <c r="R110" i="5" s="1"/>
  <c r="V112" i="5"/>
  <c r="V120" i="5"/>
  <c r="G120" i="5" s="1"/>
  <c r="V126" i="5"/>
  <c r="G126" i="5" s="1"/>
  <c r="V128" i="5"/>
  <c r="G128" i="5" s="1"/>
  <c r="V136" i="5"/>
  <c r="F136" i="5" s="1"/>
  <c r="V142" i="5"/>
  <c r="G142" i="5" s="1"/>
  <c r="V144" i="5"/>
  <c r="R144" i="5" s="1"/>
  <c r="V152" i="5"/>
  <c r="E152" i="5" s="1"/>
  <c r="X152" i="5" s="1"/>
  <c r="V158" i="5"/>
  <c r="V160" i="5"/>
  <c r="G160" i="5" s="1"/>
  <c r="V168" i="5"/>
  <c r="R168" i="5"/>
  <c r="V174" i="5"/>
  <c r="J174" i="5"/>
  <c r="V176" i="5"/>
  <c r="V184" i="5"/>
  <c r="G184" i="5" s="1"/>
  <c r="V190" i="5"/>
  <c r="G190" i="5" s="1"/>
  <c r="V192" i="5"/>
  <c r="V200" i="5"/>
  <c r="V208" i="5"/>
  <c r="V1454" i="5"/>
  <c r="G1454" i="5"/>
  <c r="V238" i="5"/>
  <c r="E238" i="5"/>
  <c r="X238" i="5" s="1"/>
  <c r="V430" i="5"/>
  <c r="R430" i="5" s="1"/>
  <c r="V667" i="5"/>
  <c r="R667" i="5"/>
  <c r="V671" i="5"/>
  <c r="V675" i="5"/>
  <c r="E675" i="5" s="1"/>
  <c r="X675" i="5" s="1"/>
  <c r="V679" i="5"/>
  <c r="R679" i="5" s="1"/>
  <c r="V683" i="5"/>
  <c r="H683" i="5" s="1"/>
  <c r="V687" i="5"/>
  <c r="I687" i="5" s="1"/>
  <c r="V691" i="5"/>
  <c r="F691" i="5" s="1"/>
  <c r="V695" i="5"/>
  <c r="H695" i="5" s="1"/>
  <c r="V699" i="5"/>
  <c r="J699" i="5" s="1"/>
  <c r="V703" i="5"/>
  <c r="V707" i="5"/>
  <c r="I707" i="5"/>
  <c r="V711" i="5"/>
  <c r="J711" i="5"/>
  <c r="V715" i="5"/>
  <c r="J715" i="5" s="1"/>
  <c r="V719" i="5"/>
  <c r="J719" i="5"/>
  <c r="V723" i="5"/>
  <c r="I723" i="5"/>
  <c r="V727" i="5"/>
  <c r="J727" i="5" s="1"/>
  <c r="V731" i="5"/>
  <c r="G731" i="5"/>
  <c r="V735" i="5"/>
  <c r="V739" i="5"/>
  <c r="F739" i="5" s="1"/>
  <c r="V743" i="5"/>
  <c r="I743" i="5" s="1"/>
  <c r="V747" i="5"/>
  <c r="R747" i="5" s="1"/>
  <c r="V751" i="5"/>
  <c r="J751" i="5" s="1"/>
  <c r="V755" i="5"/>
  <c r="G755" i="5" s="1"/>
  <c r="V759" i="5"/>
  <c r="V763" i="5"/>
  <c r="F763" i="5"/>
  <c r="V776" i="5"/>
  <c r="V792" i="5"/>
  <c r="F792" i="5" s="1"/>
  <c r="V808" i="5"/>
  <c r="F808" i="5" s="1"/>
  <c r="V824" i="5"/>
  <c r="H824" i="5" s="1"/>
  <c r="V840" i="5"/>
  <c r="V856" i="5"/>
  <c r="G856" i="5"/>
  <c r="V872" i="5"/>
  <c r="H872" i="5"/>
  <c r="V888" i="5"/>
  <c r="J888" i="5" s="1"/>
  <c r="V904" i="5"/>
  <c r="I904" i="5"/>
  <c r="V920" i="5"/>
  <c r="V936" i="5"/>
  <c r="F936" i="5" s="1"/>
  <c r="V952" i="5"/>
  <c r="R952" i="5" s="1"/>
  <c r="V294" i="5"/>
  <c r="V302" i="5"/>
  <c r="R302" i="5"/>
  <c r="V350" i="5"/>
  <c r="H350" i="5" s="1"/>
  <c r="V406" i="5"/>
  <c r="V550" i="5"/>
  <c r="S421" i="5"/>
  <c r="S831" i="5"/>
  <c r="AB1037" i="5"/>
  <c r="T1159" i="5"/>
  <c r="V224" i="5"/>
  <c r="G224" i="5"/>
  <c r="V230" i="5"/>
  <c r="V232" i="5"/>
  <c r="G232" i="5" s="1"/>
  <c r="V240" i="5"/>
  <c r="E240" i="5" s="1"/>
  <c r="X240" i="5" s="1"/>
  <c r="V248" i="5"/>
  <c r="R248" i="5" s="1"/>
  <c r="V256" i="5"/>
  <c r="H256" i="5" s="1"/>
  <c r="V264" i="5"/>
  <c r="I264" i="5" s="1"/>
  <c r="V272" i="5"/>
  <c r="I272" i="5" s="1"/>
  <c r="V280" i="5"/>
  <c r="V288" i="5"/>
  <c r="E288" i="5" s="1"/>
  <c r="X288" i="5" s="1"/>
  <c r="V296" i="5"/>
  <c r="V304" i="5"/>
  <c r="V312" i="5"/>
  <c r="H312" i="5"/>
  <c r="V320" i="5"/>
  <c r="R320" i="5" s="1"/>
  <c r="V328" i="5"/>
  <c r="V336" i="5"/>
  <c r="V344" i="5"/>
  <c r="I344" i="5"/>
  <c r="V352" i="5"/>
  <c r="V360" i="5"/>
  <c r="V368" i="5"/>
  <c r="V376" i="5"/>
  <c r="G376" i="5" s="1"/>
  <c r="V384" i="5"/>
  <c r="I384" i="5"/>
  <c r="V392" i="5"/>
  <c r="F392" i="5" s="1"/>
  <c r="V400" i="5"/>
  <c r="V408" i="5"/>
  <c r="R408" i="5"/>
  <c r="V416" i="5"/>
  <c r="F416" i="5" s="1"/>
  <c r="V424" i="5"/>
  <c r="V432" i="5"/>
  <c r="E432" i="5" s="1"/>
  <c r="X432" i="5" s="1"/>
  <c r="V440" i="5"/>
  <c r="E440" i="5"/>
  <c r="X440" i="5" s="1"/>
  <c r="V448" i="5"/>
  <c r="J448" i="5" s="1"/>
  <c r="V456" i="5"/>
  <c r="J456" i="5" s="1"/>
  <c r="V464" i="5"/>
  <c r="V472" i="5"/>
  <c r="H472" i="5" s="1"/>
  <c r="V480" i="5"/>
  <c r="E480" i="5"/>
  <c r="X480" i="5" s="1"/>
  <c r="V488" i="5"/>
  <c r="V496" i="5"/>
  <c r="F496" i="5"/>
  <c r="V504" i="5"/>
  <c r="R504" i="5" s="1"/>
  <c r="V512" i="5"/>
  <c r="I512" i="5" s="1"/>
  <c r="V520" i="5"/>
  <c r="I520" i="5"/>
  <c r="V528" i="5"/>
  <c r="V536" i="5"/>
  <c r="R536" i="5"/>
  <c r="V544" i="5"/>
  <c r="J544" i="5"/>
  <c r="V552" i="5"/>
  <c r="R744" i="5"/>
  <c r="V768" i="5"/>
  <c r="R768" i="5"/>
  <c r="V784" i="5"/>
  <c r="G784" i="5"/>
  <c r="V800" i="5"/>
  <c r="G800" i="5" s="1"/>
  <c r="V816" i="5"/>
  <c r="V832" i="5"/>
  <c r="G832" i="5" s="1"/>
  <c r="V848" i="5"/>
  <c r="V864" i="5"/>
  <c r="I864" i="5" s="1"/>
  <c r="V880" i="5"/>
  <c r="V896" i="5"/>
  <c r="F896" i="5" s="1"/>
  <c r="V912" i="5"/>
  <c r="E912" i="5"/>
  <c r="X912" i="5" s="1"/>
  <c r="V928" i="5"/>
  <c r="I928" i="5" s="1"/>
  <c r="V944" i="5"/>
  <c r="F944" i="5" s="1"/>
  <c r="V960" i="5"/>
  <c r="F960" i="5"/>
  <c r="T999" i="5"/>
  <c r="S1031" i="5"/>
  <c r="V270" i="5"/>
  <c r="H270" i="5" s="1"/>
  <c r="V334" i="5"/>
  <c r="E334" i="5"/>
  <c r="X334" i="5" s="1"/>
  <c r="V382" i="5"/>
  <c r="G382" i="5" s="1"/>
  <c r="J526" i="5"/>
  <c r="V560" i="5"/>
  <c r="E560" i="5"/>
  <c r="X560" i="5" s="1"/>
  <c r="V568" i="5"/>
  <c r="F568" i="5" s="1"/>
  <c r="V576" i="5"/>
  <c r="G576" i="5"/>
  <c r="V584" i="5"/>
  <c r="V592" i="5"/>
  <c r="J592" i="5"/>
  <c r="V600" i="5"/>
  <c r="G600" i="5" s="1"/>
  <c r="V608" i="5"/>
  <c r="G608" i="5" s="1"/>
  <c r="V616" i="5"/>
  <c r="V624" i="5"/>
  <c r="V632" i="5"/>
  <c r="R632" i="5" s="1"/>
  <c r="V640" i="5"/>
  <c r="J640" i="5" s="1"/>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s="1"/>
  <c r="V984" i="5"/>
  <c r="I984" i="5"/>
  <c r="V990" i="5"/>
  <c r="E990" i="5" s="1"/>
  <c r="X990" i="5" s="1"/>
  <c r="V992" i="5"/>
  <c r="E992" i="5" s="1"/>
  <c r="X992" i="5" s="1"/>
  <c r="V1000" i="5"/>
  <c r="R1000" i="5"/>
  <c r="V1008" i="5"/>
  <c r="V1014" i="5"/>
  <c r="H1014" i="5"/>
  <c r="V1016" i="5"/>
  <c r="E1016" i="5"/>
  <c r="X1016" i="5" s="1"/>
  <c r="V1024" i="5"/>
  <c r="F1024" i="5" s="1"/>
  <c r="V1032" i="5"/>
  <c r="E1038" i="5"/>
  <c r="X1038" i="5" s="1"/>
  <c r="V1040" i="5"/>
  <c r="V1048" i="5"/>
  <c r="J1048" i="5"/>
  <c r="V1056" i="5"/>
  <c r="V1064" i="5"/>
  <c r="J1064" i="5"/>
  <c r="V1072" i="5"/>
  <c r="V1080" i="5"/>
  <c r="H1080" i="5"/>
  <c r="F1144" i="5"/>
  <c r="V1171" i="5"/>
  <c r="E1171" i="5"/>
  <c r="X1171" i="5" s="1"/>
  <c r="V1175" i="5"/>
  <c r="E1175" i="5"/>
  <c r="X1175" i="5" s="1"/>
  <c r="V1179" i="5"/>
  <c r="G1179" i="5" s="1"/>
  <c r="V1183" i="5"/>
  <c r="I1183" i="5"/>
  <c r="V1187" i="5"/>
  <c r="V1191" i="5"/>
  <c r="G1191" i="5"/>
  <c r="V1195" i="5"/>
  <c r="H1195" i="5" s="1"/>
  <c r="V1199" i="5"/>
  <c r="I1199" i="5" s="1"/>
  <c r="V1203" i="5"/>
  <c r="F1203" i="5"/>
  <c r="V1207" i="5"/>
  <c r="V1211" i="5"/>
  <c r="V1215" i="5"/>
  <c r="V1219" i="5"/>
  <c r="G1219" i="5"/>
  <c r="V1223" i="5"/>
  <c r="G1223" i="5" s="1"/>
  <c r="V1227" i="5"/>
  <c r="H1227" i="5"/>
  <c r="V1231" i="5"/>
  <c r="I1231" i="5"/>
  <c r="V1235" i="5"/>
  <c r="I1235" i="5" s="1"/>
  <c r="V1239" i="5"/>
  <c r="E1239" i="5"/>
  <c r="X1239" i="5" s="1"/>
  <c r="V1243" i="5"/>
  <c r="V1247" i="5"/>
  <c r="R1247" i="5"/>
  <c r="V1251" i="5"/>
  <c r="I1251" i="5" s="1"/>
  <c r="V1255" i="5"/>
  <c r="G1255" i="5" s="1"/>
  <c r="V1259" i="5"/>
  <c r="V1263" i="5"/>
  <c r="I1263" i="5" s="1"/>
  <c r="V1267" i="5"/>
  <c r="V1271" i="5"/>
  <c r="R1271" i="5" s="1"/>
  <c r="V1275" i="5"/>
  <c r="V1279" i="5"/>
  <c r="V1283" i="5"/>
  <c r="J1283" i="5" s="1"/>
  <c r="V1287" i="5"/>
  <c r="G1287" i="5" s="1"/>
  <c r="V1291" i="5"/>
  <c r="F1291" i="5"/>
  <c r="V1295" i="5"/>
  <c r="G1295" i="5" s="1"/>
  <c r="V1299" i="5"/>
  <c r="V1303" i="5"/>
  <c r="E1303" i="5"/>
  <c r="X1303" i="5" s="1"/>
  <c r="V1307" i="5"/>
  <c r="V1311" i="5"/>
  <c r="V1315" i="5"/>
  <c r="V1319" i="5"/>
  <c r="G1319" i="5" s="1"/>
  <c r="V1323" i="5"/>
  <c r="H1323" i="5"/>
  <c r="V1327" i="5"/>
  <c r="E1327" i="5" s="1"/>
  <c r="X1327" i="5" s="1"/>
  <c r="V1331" i="5"/>
  <c r="V1335" i="5"/>
  <c r="I1335" i="5"/>
  <c r="V1339" i="5"/>
  <c r="V1343" i="5"/>
  <c r="E1343" i="5" s="1"/>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s="1"/>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s="1"/>
  <c r="V1432" i="5"/>
  <c r="H1432" i="5"/>
  <c r="V1440" i="5"/>
  <c r="I1440" i="5" s="1"/>
  <c r="V1444" i="5"/>
  <c r="V1448" i="5"/>
  <c r="V1456" i="5"/>
  <c r="V1464" i="5"/>
  <c r="E1464" i="5" s="1"/>
  <c r="X1464" i="5" s="1"/>
  <c r="V1472" i="5"/>
  <c r="E1472" i="5"/>
  <c r="X1472" i="5" s="1"/>
  <c r="V1476" i="5"/>
  <c r="G1476" i="5"/>
  <c r="V1480" i="5"/>
  <c r="H1480" i="5" s="1"/>
  <c r="V1488" i="5"/>
  <c r="V1496" i="5"/>
  <c r="V1504" i="5"/>
  <c r="R1504" i="5"/>
  <c r="V1508" i="5"/>
  <c r="I1508" i="5" s="1"/>
  <c r="V1512" i="5"/>
  <c r="F1512" i="5"/>
  <c r="T1906" i="5"/>
  <c r="T1922" i="5"/>
  <c r="T1946" i="5"/>
  <c r="T1978" i="5"/>
  <c r="V1520" i="5"/>
  <c r="V1526" i="5"/>
  <c r="V1528" i="5"/>
  <c r="G1528" i="5"/>
  <c r="V1536" i="5"/>
  <c r="I1536" i="5" s="1"/>
  <c r="V1544" i="5"/>
  <c r="I1544" i="5"/>
  <c r="G1550" i="5"/>
  <c r="V1552" i="5"/>
  <c r="R1552" i="5"/>
  <c r="V1560" i="5"/>
  <c r="E1560" i="5" s="1"/>
  <c r="X1560" i="5" s="1"/>
  <c r="E1566" i="5"/>
  <c r="X1566" i="5" s="1"/>
  <c r="V1568" i="5"/>
  <c r="V1576" i="5"/>
  <c r="F1576" i="5"/>
  <c r="V1584" i="5"/>
  <c r="R1584" i="5" s="1"/>
  <c r="V1592" i="5"/>
  <c r="H1592" i="5" s="1"/>
  <c r="V1598" i="5"/>
  <c r="R1598" i="5"/>
  <c r="V1600" i="5"/>
  <c r="I1600" i="5" s="1"/>
  <c r="V1608" i="5"/>
  <c r="F1608" i="5" s="1"/>
  <c r="V1616" i="5"/>
  <c r="V1622" i="5"/>
  <c r="G1622" i="5" s="1"/>
  <c r="V1624" i="5"/>
  <c r="G1624" i="5" s="1"/>
  <c r="V1632" i="5"/>
  <c r="E1632" i="5" s="1"/>
  <c r="X1632" i="5" s="1"/>
  <c r="V1640" i="5"/>
  <c r="H1640" i="5"/>
  <c r="V1648" i="5"/>
  <c r="G1648" i="5" s="1"/>
  <c r="V1676" i="5"/>
  <c r="R1676" i="5" s="1"/>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s="1"/>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s="1"/>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s="1"/>
  <c r="V2056" i="5"/>
  <c r="V2060" i="5"/>
  <c r="R2060" i="5" s="1"/>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F2304" i="5" s="1"/>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s="1"/>
  <c r="V2429" i="5"/>
  <c r="V2437" i="5"/>
  <c r="R2437" i="5" s="1"/>
  <c r="R2391" i="5"/>
  <c r="G2391" i="5"/>
  <c r="H2391" i="5"/>
  <c r="H2397" i="5"/>
  <c r="AB2424" i="5"/>
  <c r="T2457" i="5"/>
  <c r="S2457" i="5"/>
  <c r="T2473" i="5"/>
  <c r="S2473" i="5"/>
  <c r="T2489" i="5"/>
  <c r="S2489" i="5"/>
  <c r="AB2453" i="5"/>
  <c r="AB2469" i="5"/>
  <c r="AB2485" i="5"/>
  <c r="S2389" i="5"/>
  <c r="S2393" i="5"/>
  <c r="S2397" i="5"/>
  <c r="S2401" i="5"/>
  <c r="S2405" i="5"/>
  <c r="S2409" i="5"/>
  <c r="I2487" i="5"/>
  <c r="E2487" i="5"/>
  <c r="X2487" i="5" s="1"/>
  <c r="J2487" i="5"/>
  <c r="G2403" i="5"/>
  <c r="V2411" i="5"/>
  <c r="V2415" i="5"/>
  <c r="E2415" i="5" s="1"/>
  <c r="X2415" i="5" s="1"/>
  <c r="V2419" i="5"/>
  <c r="F2419" i="5"/>
  <c r="V2423" i="5"/>
  <c r="J2423" i="5"/>
  <c r="V2427" i="5"/>
  <c r="F2427" i="5" s="1"/>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s="1"/>
  <c r="X65" i="5" s="1"/>
  <c r="AB65" i="5"/>
  <c r="V49" i="5"/>
  <c r="R49" i="5" s="1"/>
  <c r="AB49" i="5"/>
  <c r="V33" i="5"/>
  <c r="R33" i="5" s="1"/>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s="1"/>
  <c r="AB697" i="5"/>
  <c r="AB289" i="5"/>
  <c r="V89" i="5"/>
  <c r="R89" i="5" s="1"/>
  <c r="V73" i="5"/>
  <c r="G73" i="5" s="1"/>
  <c r="AB73" i="5"/>
  <c r="V57" i="5"/>
  <c r="H57" i="5" s="1"/>
  <c r="AB57" i="5"/>
  <c r="V41" i="5"/>
  <c r="R41" i="5" s="1"/>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H30" i="6" s="1"/>
  <c r="D30" i="6" s="1"/>
  <c r="F40" i="6"/>
  <c r="F35" i="6"/>
  <c r="H35" i="6"/>
  <c r="D35" i="6" s="1"/>
  <c r="G17" i="6"/>
  <c r="H17" i="6"/>
  <c r="D17" i="6" s="1"/>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H189" i="5"/>
  <c r="J2292"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s="1"/>
  <c r="D18" i="6" s="1"/>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AB343" i="5"/>
  <c r="F31" i="6"/>
  <c r="F46" i="6"/>
  <c r="H46" i="6"/>
  <c r="D46" i="6"/>
  <c r="F36" i="6"/>
  <c r="H36" i="6" s="1"/>
  <c r="D36" i="6" s="1"/>
  <c r="H26" i="6"/>
  <c r="D26" i="6"/>
  <c r="F41" i="6"/>
  <c r="H41" i="6" s="1"/>
  <c r="D41" i="6" s="1"/>
  <c r="F45" i="6"/>
  <c r="H45" i="6"/>
  <c r="D45" i="6" s="1"/>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s="1"/>
  <c r="A5" i="2"/>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E2376" i="5"/>
  <c r="X2376" i="5" s="1"/>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AB2425" i="5"/>
  <c r="V2425" i="5"/>
  <c r="V2417" i="5"/>
  <c r="AB2417" i="5"/>
  <c r="V2385" i="5"/>
  <c r="AB2385" i="5"/>
  <c r="V2377" i="5"/>
  <c r="AB2377" i="5"/>
  <c r="V2369" i="5"/>
  <c r="I2369" i="5" s="1"/>
  <c r="AB2369" i="5"/>
  <c r="V2361" i="5"/>
  <c r="AB2361" i="5"/>
  <c r="V2353" i="5"/>
  <c r="AB2353" i="5"/>
  <c r="V2345" i="5"/>
  <c r="AB2345" i="5"/>
  <c r="V2337" i="5"/>
  <c r="AB2337" i="5"/>
  <c r="V2297" i="5"/>
  <c r="AB2297" i="5"/>
  <c r="V2249" i="5"/>
  <c r="AB2249" i="5"/>
  <c r="V2241" i="5"/>
  <c r="G2241" i="5"/>
  <c r="AB2241" i="5"/>
  <c r="V2225" i="5"/>
  <c r="AB2225" i="5"/>
  <c r="V2217" i="5"/>
  <c r="E2217" i="5" s="1"/>
  <c r="X2217" i="5" s="1"/>
  <c r="V2209" i="5"/>
  <c r="G2209" i="5" s="1"/>
  <c r="I2201" i="5"/>
  <c r="H2201" i="5"/>
  <c r="J2201" i="5"/>
  <c r="E2201" i="5"/>
  <c r="X2201" i="5" s="1"/>
  <c r="R2201" i="5"/>
  <c r="F2201" i="5"/>
  <c r="V2185" i="5"/>
  <c r="AB2185" i="5"/>
  <c r="V2177" i="5"/>
  <c r="G2177" i="5"/>
  <c r="AB2177" i="5"/>
  <c r="V2169" i="5"/>
  <c r="AB2169" i="5"/>
  <c r="V2161" i="5"/>
  <c r="AB2161" i="5"/>
  <c r="V2153" i="5"/>
  <c r="I2153" i="5" s="1"/>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AB1977" i="5"/>
  <c r="V1969" i="5"/>
  <c r="F1969" i="5"/>
  <c r="AB1969" i="5"/>
  <c r="V1961" i="5"/>
  <c r="AB1961" i="5"/>
  <c r="AB1953" i="5"/>
  <c r="V1953" i="5"/>
  <c r="G1953" i="5" s="1"/>
  <c r="V1945" i="5"/>
  <c r="V1937" i="5"/>
  <c r="G1937" i="5"/>
  <c r="AB1937" i="5"/>
  <c r="V1929" i="5"/>
  <c r="J1929" i="5"/>
  <c r="AB1929" i="5"/>
  <c r="V1913" i="5"/>
  <c r="H1913" i="5"/>
  <c r="AB1913" i="5"/>
  <c r="V1897" i="5"/>
  <c r="AB1897" i="5"/>
  <c r="V1889" i="5"/>
  <c r="G1889" i="5"/>
  <c r="AB1889" i="5"/>
  <c r="V1881" i="5"/>
  <c r="I1881" i="5" s="1"/>
  <c r="AB1881" i="5"/>
  <c r="V1873" i="5"/>
  <c r="G1873" i="5"/>
  <c r="AB1873" i="5"/>
  <c r="V1865" i="5"/>
  <c r="G1865" i="5" s="1"/>
  <c r="AB1865" i="5"/>
  <c r="V1857" i="5"/>
  <c r="AB1857" i="5"/>
  <c r="V1849" i="5"/>
  <c r="F1849" i="5"/>
  <c r="AB1849" i="5"/>
  <c r="V1841" i="5"/>
  <c r="AB1841" i="5"/>
  <c r="V1833" i="5"/>
  <c r="G1833" i="5"/>
  <c r="V1825" i="5"/>
  <c r="AB1825" i="5"/>
  <c r="V1817" i="5"/>
  <c r="G1817" i="5"/>
  <c r="V1809" i="5"/>
  <c r="J1809" i="5"/>
  <c r="AB1809" i="5"/>
  <c r="V1801" i="5"/>
  <c r="AB1801" i="5"/>
  <c r="V1793" i="5"/>
  <c r="AB1793" i="5"/>
  <c r="V1785" i="5"/>
  <c r="G1785" i="5"/>
  <c r="AB1785" i="5"/>
  <c r="V1777" i="5"/>
  <c r="AB1777" i="5"/>
  <c r="V1769" i="5"/>
  <c r="G1769" i="5" s="1"/>
  <c r="V1761" i="5"/>
  <c r="H1761" i="5" s="1"/>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s="1"/>
  <c r="AB1569" i="5"/>
  <c r="V1561" i="5"/>
  <c r="AB1561" i="5"/>
  <c r="V1553" i="5"/>
  <c r="J1553" i="5" s="1"/>
  <c r="AB1553" i="5"/>
  <c r="V1545" i="5"/>
  <c r="AB1545" i="5"/>
  <c r="AB1521" i="5"/>
  <c r="V1521" i="5"/>
  <c r="H1521" i="5" s="1"/>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s="1"/>
  <c r="AB801" i="5"/>
  <c r="V785" i="5"/>
  <c r="AB785" i="5"/>
  <c r="V777" i="5"/>
  <c r="AB777" i="5"/>
  <c r="AB569" i="5"/>
  <c r="V569" i="5"/>
  <c r="E569" i="5"/>
  <c r="X569" i="5" s="1"/>
  <c r="AB537" i="5"/>
  <c r="V537" i="5"/>
  <c r="V377" i="5"/>
  <c r="AB377" i="5"/>
  <c r="V241" i="5"/>
  <c r="V209" i="5"/>
  <c r="AB209" i="5"/>
  <c r="V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s="1"/>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s="1"/>
  <c r="AB2492" i="5"/>
  <c r="V2476" i="5"/>
  <c r="H2476" i="5"/>
  <c r="AB2476" i="5"/>
  <c r="V2468" i="5"/>
  <c r="H2468" i="5" s="1"/>
  <c r="AB2468" i="5"/>
  <c r="V2460" i="5"/>
  <c r="V2452" i="5"/>
  <c r="F2452" i="5" s="1"/>
  <c r="V2444" i="5"/>
  <c r="AB2444" i="5"/>
  <c r="V2436" i="5"/>
  <c r="G2436" i="5"/>
  <c r="AB2436" i="5"/>
  <c r="V2420" i="5"/>
  <c r="AB2420" i="5"/>
  <c r="V2412" i="5"/>
  <c r="AB2412" i="5"/>
  <c r="V2388" i="5"/>
  <c r="AB2388" i="5"/>
  <c r="V2356" i="5"/>
  <c r="J2356" i="5" s="1"/>
  <c r="AB2356" i="5"/>
  <c r="E2292" i="5"/>
  <c r="X2292" i="5" s="1"/>
  <c r="F2292" i="5"/>
  <c r="I2292" i="5"/>
  <c r="R2284" i="5"/>
  <c r="I2284" i="5"/>
  <c r="V2276" i="5"/>
  <c r="V2260" i="5"/>
  <c r="G2260" i="5" s="1"/>
  <c r="AB2260" i="5"/>
  <c r="V2244" i="5"/>
  <c r="G2244" i="5" s="1"/>
  <c r="V2220" i="5"/>
  <c r="AB2220" i="5"/>
  <c r="G2196" i="5"/>
  <c r="I2196" i="5"/>
  <c r="E2180" i="5"/>
  <c r="X2180" i="5" s="1"/>
  <c r="R2180" i="5"/>
  <c r="H2180" i="5"/>
  <c r="V2140" i="5"/>
  <c r="AB2140" i="5"/>
  <c r="V2124" i="5"/>
  <c r="F2124" i="5" s="1"/>
  <c r="AB2124" i="5"/>
  <c r="V2116" i="5"/>
  <c r="I2116" i="5"/>
  <c r="AB2116" i="5"/>
  <c r="V2108" i="5"/>
  <c r="AB2108" i="5"/>
  <c r="V2100" i="5"/>
  <c r="I2100" i="5" s="1"/>
  <c r="AB2100" i="5"/>
  <c r="V2092" i="5"/>
  <c r="AB2092" i="5"/>
  <c r="V2084" i="5"/>
  <c r="AB2084" i="5"/>
  <c r="V2076" i="5"/>
  <c r="F2076" i="5"/>
  <c r="AB2076" i="5"/>
  <c r="V2068" i="5"/>
  <c r="AB2068" i="5"/>
  <c r="AB2044" i="5"/>
  <c r="V2044" i="5"/>
  <c r="AB2036" i="5"/>
  <c r="V2036" i="5"/>
  <c r="R2036" i="5"/>
  <c r="V2028" i="5"/>
  <c r="I2028" i="5" s="1"/>
  <c r="AB2028" i="5"/>
  <c r="V2012" i="5"/>
  <c r="AB2012" i="5"/>
  <c r="V1996" i="5"/>
  <c r="AB1996" i="5"/>
  <c r="V1988" i="5"/>
  <c r="AB1988" i="5"/>
  <c r="V1948" i="5"/>
  <c r="AB1948" i="5"/>
  <c r="V1932" i="5"/>
  <c r="V1916" i="5"/>
  <c r="AB1916" i="5"/>
  <c r="V1900" i="5"/>
  <c r="AB1900" i="5"/>
  <c r="V1884" i="5"/>
  <c r="AB1884" i="5"/>
  <c r="V1876" i="5"/>
  <c r="E1876" i="5"/>
  <c r="X1876" i="5" s="1"/>
  <c r="AB1876" i="5"/>
  <c r="V1868" i="5"/>
  <c r="R1868" i="5"/>
  <c r="AB1868" i="5"/>
  <c r="V1860" i="5"/>
  <c r="G1860" i="5"/>
  <c r="AB1860" i="5"/>
  <c r="V1852" i="5"/>
  <c r="AB1852" i="5"/>
  <c r="V1844" i="5"/>
  <c r="R1844" i="5" s="1"/>
  <c r="AB1844" i="5"/>
  <c r="V1820" i="5"/>
  <c r="AB1820" i="5"/>
  <c r="V1812" i="5"/>
  <c r="AB1812" i="5"/>
  <c r="V1804" i="5"/>
  <c r="H1804" i="5"/>
  <c r="AB1804" i="5"/>
  <c r="V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s="1"/>
  <c r="AB1420" i="5"/>
  <c r="V1412" i="5"/>
  <c r="AB1412" i="5"/>
  <c r="V1404" i="5"/>
  <c r="G1404" i="5" s="1"/>
  <c r="AB1404" i="5"/>
  <c r="V1396" i="5"/>
  <c r="E1396" i="5"/>
  <c r="X1396" i="5" s="1"/>
  <c r="AB1396" i="5"/>
  <c r="V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s="1"/>
  <c r="AB1332" i="5"/>
  <c r="V1316" i="5"/>
  <c r="AB1316" i="5"/>
  <c r="V1292" i="5"/>
  <c r="I1292" i="5"/>
  <c r="AB1292" i="5"/>
  <c r="V1276" i="5"/>
  <c r="H1276" i="5"/>
  <c r="AB1276" i="5"/>
  <c r="V1252" i="5"/>
  <c r="AB1252" i="5"/>
  <c r="V1212" i="5"/>
  <c r="J1212" i="5" s="1"/>
  <c r="AB1212" i="5"/>
  <c r="V1196" i="5"/>
  <c r="AB1196" i="5"/>
  <c r="V1172" i="5"/>
  <c r="V1084" i="5"/>
  <c r="J1084" i="5"/>
  <c r="AB1084" i="5"/>
  <c r="V924" i="5"/>
  <c r="G924" i="5"/>
  <c r="AB924" i="5"/>
  <c r="AB908" i="5"/>
  <c r="V908" i="5"/>
  <c r="V900" i="5"/>
  <c r="E900" i="5" s="1"/>
  <c r="X900" i="5" s="1"/>
  <c r="AB900" i="5"/>
  <c r="V860" i="5"/>
  <c r="AB860" i="5"/>
  <c r="AB844" i="5"/>
  <c r="V844" i="5"/>
  <c r="AB836" i="5"/>
  <c r="V836" i="5"/>
  <c r="V796" i="5"/>
  <c r="AB796" i="5"/>
  <c r="AB780" i="5"/>
  <c r="V780" i="5"/>
  <c r="R780" i="5" s="1"/>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E1364" i="5" s="1"/>
  <c r="X1364" i="5" s="1"/>
  <c r="AB1364" i="5"/>
  <c r="AB1348" i="5"/>
  <c r="V1348" i="5"/>
  <c r="E1348" i="5"/>
  <c r="X1348" i="5" s="1"/>
  <c r="V1340" i="5"/>
  <c r="J1340" i="5"/>
  <c r="AB1340" i="5"/>
  <c r="V1308" i="5"/>
  <c r="AB1308" i="5"/>
  <c r="V1300" i="5"/>
  <c r="AB1300" i="5"/>
  <c r="V1284" i="5"/>
  <c r="AB1284" i="5"/>
  <c r="V1268" i="5"/>
  <c r="AB1268" i="5"/>
  <c r="V1260" i="5"/>
  <c r="J1260" i="5"/>
  <c r="AB1260" i="5"/>
  <c r="V1244" i="5"/>
  <c r="I1244" i="5"/>
  <c r="AB1244" i="5"/>
  <c r="V1236" i="5"/>
  <c r="H1236" i="5"/>
  <c r="AB1236" i="5"/>
  <c r="V1228" i="5"/>
  <c r="AB1228" i="5"/>
  <c r="V1220" i="5"/>
  <c r="J1220" i="5" s="1"/>
  <c r="AB1220" i="5"/>
  <c r="V1204" i="5"/>
  <c r="AB1204" i="5"/>
  <c r="V1180" i="5"/>
  <c r="G1180" i="5"/>
  <c r="AB1180" i="5"/>
  <c r="V1164" i="5"/>
  <c r="R1164" i="5" s="1"/>
  <c r="AB1164" i="5"/>
  <c r="V1148" i="5"/>
  <c r="AB1148" i="5"/>
  <c r="V1140" i="5"/>
  <c r="AB1140" i="5"/>
  <c r="J1132" i="5"/>
  <c r="F1132" i="5"/>
  <c r="V1124" i="5"/>
  <c r="AB1124" i="5"/>
  <c r="V1108" i="5"/>
  <c r="H1108" i="5" s="1"/>
  <c r="AB1108" i="5"/>
  <c r="V1092" i="5"/>
  <c r="AB1092" i="5"/>
  <c r="AB1036" i="5"/>
  <c r="V1036" i="5"/>
  <c r="AB956" i="5"/>
  <c r="V956" i="5"/>
  <c r="V948" i="5"/>
  <c r="F948" i="5" s="1"/>
  <c r="AB948" i="5"/>
  <c r="V916" i="5"/>
  <c r="F916" i="5" s="1"/>
  <c r="AB916" i="5"/>
  <c r="AB892" i="5"/>
  <c r="V892" i="5"/>
  <c r="V884" i="5"/>
  <c r="AB884" i="5"/>
  <c r="AB876" i="5"/>
  <c r="V876" i="5"/>
  <c r="AB868" i="5"/>
  <c r="V868" i="5"/>
  <c r="AB828" i="5"/>
  <c r="V828" i="5"/>
  <c r="AB812" i="5"/>
  <c r="V812" i="5"/>
  <c r="F812" i="5"/>
  <c r="V804" i="5"/>
  <c r="AB804" i="5"/>
  <c r="V756" i="5"/>
  <c r="AB756" i="5"/>
  <c r="V748" i="5"/>
  <c r="E748" i="5"/>
  <c r="X748" i="5" s="1"/>
  <c r="AB748" i="5"/>
  <c r="V740" i="5"/>
  <c r="G740" i="5" s="1"/>
  <c r="AB740" i="5"/>
  <c r="V732" i="5"/>
  <c r="AB732" i="5"/>
  <c r="V724" i="5"/>
  <c r="AB724" i="5"/>
  <c r="V716" i="5"/>
  <c r="E716" i="5"/>
  <c r="X716" i="5" s="1"/>
  <c r="AB716" i="5"/>
  <c r="V708" i="5"/>
  <c r="AB708" i="5"/>
  <c r="V700" i="5"/>
  <c r="G700" i="5" s="1"/>
  <c r="AB700" i="5"/>
  <c r="V692" i="5"/>
  <c r="AB692" i="5"/>
  <c r="V684" i="5"/>
  <c r="G684" i="5"/>
  <c r="AB684" i="5"/>
  <c r="V676" i="5"/>
  <c r="AB676" i="5"/>
  <c r="V596" i="5"/>
  <c r="AB596" i="5"/>
  <c r="AB508" i="5"/>
  <c r="V508" i="5"/>
  <c r="I508" i="5"/>
  <c r="V45" i="5"/>
  <c r="AB45" i="5"/>
  <c r="V37" i="5"/>
  <c r="V29" i="5"/>
  <c r="E29" i="5" s="1"/>
  <c r="X29" i="5" s="1"/>
  <c r="AB29" i="5"/>
  <c r="V21" i="5"/>
  <c r="F21" i="5"/>
  <c r="AB21" i="5"/>
  <c r="V17" i="5"/>
  <c r="J17" i="5" s="1"/>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s="1"/>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s="1"/>
  <c r="AB1709" i="5"/>
  <c r="V1677" i="5"/>
  <c r="AB1677" i="5"/>
  <c r="V1661" i="5"/>
  <c r="G1661" i="5"/>
  <c r="AB1661" i="5"/>
  <c r="V1653" i="5"/>
  <c r="V1637" i="5"/>
  <c r="G1637" i="5"/>
  <c r="V1605" i="5"/>
  <c r="H1605" i="5"/>
  <c r="V1597" i="5"/>
  <c r="J1597" i="5"/>
  <c r="AB1597" i="5"/>
  <c r="V1589" i="5"/>
  <c r="AB1589" i="5"/>
  <c r="V1573" i="5"/>
  <c r="J1565" i="5"/>
  <c r="F1565" i="5"/>
  <c r="V1541" i="5"/>
  <c r="F1541" i="5" s="1"/>
  <c r="V1533" i="5"/>
  <c r="AB1533" i="5"/>
  <c r="V1525" i="5"/>
  <c r="AB1525" i="5"/>
  <c r="V1509" i="5"/>
  <c r="AB1509" i="5"/>
  <c r="V1501" i="5"/>
  <c r="J1501" i="5"/>
  <c r="AB1501" i="5"/>
  <c r="V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s="1"/>
  <c r="X1381" i="5" s="1"/>
  <c r="V1373" i="5"/>
  <c r="V1365" i="5"/>
  <c r="H1365" i="5"/>
  <c r="E1357" i="5"/>
  <c r="X1357" i="5" s="1"/>
  <c r="H1357" i="5"/>
  <c r="V1349" i="5"/>
  <c r="AB1349" i="5"/>
  <c r="V1341" i="5"/>
  <c r="AB1325" i="5"/>
  <c r="V1325" i="5"/>
  <c r="V1317" i="5"/>
  <c r="R1317" i="5" s="1"/>
  <c r="AB1317" i="5"/>
  <c r="V1301" i="5"/>
  <c r="AB1301" i="5"/>
  <c r="V1293" i="5"/>
  <c r="G1293" i="5"/>
  <c r="V1285" i="5"/>
  <c r="J1285" i="5"/>
  <c r="V1261" i="5"/>
  <c r="AB1261" i="5"/>
  <c r="AB1253" i="5"/>
  <c r="V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R941" i="5" s="1"/>
  <c r="AB941" i="5"/>
  <c r="V933" i="5"/>
  <c r="AB933" i="5"/>
  <c r="V925" i="5"/>
  <c r="F925" i="5" s="1"/>
  <c r="AB925" i="5"/>
  <c r="AB917" i="5"/>
  <c r="V917" i="5"/>
  <c r="V909" i="5"/>
  <c r="AB909" i="5"/>
  <c r="V901" i="5"/>
  <c r="AB901" i="5"/>
  <c r="I893" i="5"/>
  <c r="E893" i="5"/>
  <c r="X893" i="5" s="1"/>
  <c r="J893" i="5"/>
  <c r="F893" i="5"/>
  <c r="R893" i="5"/>
  <c r="V885" i="5"/>
  <c r="I885" i="5" s="1"/>
  <c r="AB885" i="5"/>
  <c r="V869" i="5"/>
  <c r="AB869" i="5"/>
  <c r="V861" i="5"/>
  <c r="H861" i="5" s="1"/>
  <c r="AB861" i="5"/>
  <c r="V845" i="5"/>
  <c r="AB845" i="5"/>
  <c r="V837" i="5"/>
  <c r="AB837" i="5"/>
  <c r="V829" i="5"/>
  <c r="AB829" i="5"/>
  <c r="V821" i="5"/>
  <c r="G821" i="5"/>
  <c r="AB821" i="5"/>
  <c r="V813" i="5"/>
  <c r="AB813" i="5"/>
  <c r="V805" i="5"/>
  <c r="AB805" i="5"/>
  <c r="V797" i="5"/>
  <c r="AB797" i="5"/>
  <c r="V789" i="5"/>
  <c r="H789" i="5" s="1"/>
  <c r="AB789" i="5"/>
  <c r="V781" i="5"/>
  <c r="E781" i="5"/>
  <c r="X781" i="5" s="1"/>
  <c r="AB781" i="5"/>
  <c r="V773" i="5"/>
  <c r="J773" i="5" s="1"/>
  <c r="AB773" i="5"/>
  <c r="V765" i="5"/>
  <c r="AB765" i="5"/>
  <c r="AB741" i="5"/>
  <c r="V741" i="5"/>
  <c r="E741" i="5" s="1"/>
  <c r="X741" i="5" s="1"/>
  <c r="V733" i="5"/>
  <c r="F733" i="5" s="1"/>
  <c r="AB725" i="5"/>
  <c r="V725" i="5"/>
  <c r="AB677" i="5"/>
  <c r="V677" i="5"/>
  <c r="R677" i="5" s="1"/>
  <c r="AB661" i="5"/>
  <c r="V661" i="5"/>
  <c r="H661" i="5"/>
  <c r="V645" i="5"/>
  <c r="I645" i="5"/>
  <c r="AB637" i="5"/>
  <c r="V621" i="5"/>
  <c r="R621" i="5" s="1"/>
  <c r="AB621" i="5"/>
  <c r="V605" i="5"/>
  <c r="V597" i="5"/>
  <c r="AB597" i="5"/>
  <c r="V581" i="5"/>
  <c r="G581" i="5"/>
  <c r="AB581" i="5"/>
  <c r="V565" i="5"/>
  <c r="V557" i="5"/>
  <c r="R557" i="5"/>
  <c r="AB557" i="5"/>
  <c r="V549" i="5"/>
  <c r="I549" i="5" s="1"/>
  <c r="AB549" i="5"/>
  <c r="V533" i="5"/>
  <c r="G533" i="5"/>
  <c r="AB533" i="5"/>
  <c r="V525" i="5"/>
  <c r="J525" i="5"/>
  <c r="E517" i="5"/>
  <c r="X517" i="5" s="1"/>
  <c r="J517" i="5"/>
  <c r="V509" i="5"/>
  <c r="AB509" i="5"/>
  <c r="I501" i="5"/>
  <c r="J501" i="5"/>
  <c r="F501" i="5"/>
  <c r="R501" i="5"/>
  <c r="AB477" i="5"/>
  <c r="V477" i="5"/>
  <c r="G477" i="5" s="1"/>
  <c r="V469" i="5"/>
  <c r="AB469" i="5"/>
  <c r="H461" i="5"/>
  <c r="J461" i="5"/>
  <c r="V453" i="5"/>
  <c r="G453" i="5" s="1"/>
  <c r="V445" i="5"/>
  <c r="AB445" i="5"/>
  <c r="G437" i="5"/>
  <c r="I437" i="5"/>
  <c r="J437" i="5"/>
  <c r="R437" i="5"/>
  <c r="V421" i="5"/>
  <c r="G421" i="5"/>
  <c r="AB421" i="5"/>
  <c r="AB397" i="5"/>
  <c r="V397" i="5"/>
  <c r="V389" i="5"/>
  <c r="AB389" i="5"/>
  <c r="V357" i="5"/>
  <c r="G357" i="5"/>
  <c r="V349" i="5"/>
  <c r="G349" i="5" s="1"/>
  <c r="AB349" i="5"/>
  <c r="V325" i="5"/>
  <c r="G325" i="5"/>
  <c r="AB325" i="5"/>
  <c r="V317" i="5"/>
  <c r="R317" i="5" s="1"/>
  <c r="V301" i="5"/>
  <c r="AB301" i="5"/>
  <c r="V293" i="5"/>
  <c r="AB293" i="5"/>
  <c r="AB277" i="5"/>
  <c r="V277" i="5"/>
  <c r="F277" i="5" s="1"/>
  <c r="V269" i="5"/>
  <c r="I269" i="5"/>
  <c r="AB269" i="5"/>
  <c r="J261" i="5"/>
  <c r="R261" i="5"/>
  <c r="G245" i="5"/>
  <c r="I245" i="5"/>
  <c r="J245" i="5"/>
  <c r="F245" i="5"/>
  <c r="E245" i="5"/>
  <c r="X245" i="5" s="1"/>
  <c r="V237" i="5"/>
  <c r="AB237" i="5"/>
  <c r="AB229" i="5"/>
  <c r="V229" i="5"/>
  <c r="V213" i="5"/>
  <c r="AB213" i="5"/>
  <c r="V197" i="5"/>
  <c r="E197" i="5" s="1"/>
  <c r="X197" i="5" s="1"/>
  <c r="AB197" i="5"/>
  <c r="V173" i="5"/>
  <c r="V165" i="5"/>
  <c r="G165" i="5"/>
  <c r="V157" i="5"/>
  <c r="H157" i="5"/>
  <c r="V149" i="5"/>
  <c r="H149" i="5"/>
  <c r="AB149" i="5"/>
  <c r="V141" i="5"/>
  <c r="I141" i="5"/>
  <c r="AB141" i="5"/>
  <c r="V133" i="5"/>
  <c r="E133" i="5"/>
  <c r="X133" i="5" s="1"/>
  <c r="AB133" i="5"/>
  <c r="V125" i="5"/>
  <c r="AB125" i="5"/>
  <c r="V117" i="5"/>
  <c r="J117" i="5" s="1"/>
  <c r="AB117" i="5"/>
  <c r="V109" i="5"/>
  <c r="V101" i="5"/>
  <c r="G101" i="5"/>
  <c r="AB93" i="5"/>
  <c r="V93" i="5"/>
  <c r="V69" i="5"/>
  <c r="R69" i="5" s="1"/>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s="1"/>
  <c r="V2236" i="5"/>
  <c r="V2228" i="5"/>
  <c r="G2228" i="5"/>
  <c r="V2164" i="5"/>
  <c r="V2132" i="5"/>
  <c r="I2132" i="5" s="1"/>
  <c r="V2020" i="5"/>
  <c r="G2020" i="5"/>
  <c r="V2004" i="5"/>
  <c r="F2004" i="5"/>
  <c r="V1980" i="5"/>
  <c r="V1964" i="5"/>
  <c r="F1964" i="5" s="1"/>
  <c r="V1940" i="5"/>
  <c r="H1940" i="5"/>
  <c r="V1924" i="5"/>
  <c r="V1908" i="5"/>
  <c r="E1908" i="5" s="1"/>
  <c r="X1908" i="5" s="1"/>
  <c r="V1780" i="5"/>
  <c r="V1772" i="5"/>
  <c r="G1772" i="5"/>
  <c r="V1756" i="5"/>
  <c r="V1740" i="5"/>
  <c r="V1732" i="5"/>
  <c r="G1732" i="5"/>
  <c r="V1356" i="5"/>
  <c r="R1356" i="5"/>
  <c r="H1324" i="5"/>
  <c r="I1324" i="5"/>
  <c r="J1188" i="5"/>
  <c r="H1188" i="5"/>
  <c r="I1188" i="5"/>
  <c r="E1100" i="5"/>
  <c r="X1100" i="5" s="1"/>
  <c r="I1100" i="5"/>
  <c r="G932" i="5"/>
  <c r="AB852" i="5"/>
  <c r="V852" i="5"/>
  <c r="AB788" i="5"/>
  <c r="V788" i="5"/>
  <c r="J788" i="5" s="1"/>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s="1"/>
  <c r="AB228" i="5"/>
  <c r="V204" i="5"/>
  <c r="AB204" i="5"/>
  <c r="AB180" i="5"/>
  <c r="V180" i="5"/>
  <c r="F180" i="5" s="1"/>
  <c r="AB132" i="5"/>
  <c r="V132" i="5"/>
  <c r="AB116" i="5"/>
  <c r="V116" i="5"/>
  <c r="V100" i="5"/>
  <c r="H100" i="5" s="1"/>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AB146" i="5"/>
  <c r="V2346" i="5"/>
  <c r="AB1548" i="5"/>
  <c r="V5" i="5"/>
  <c r="J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s="1"/>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E2116" i="5"/>
  <c r="X2116" i="5" s="1"/>
  <c r="R1708" i="5"/>
  <c r="J11" i="5"/>
  <c r="G2100" i="5"/>
  <c r="R2100" i="5"/>
  <c r="I1380" i="5"/>
  <c r="J8" i="5"/>
  <c r="G1420" i="5"/>
  <c r="J2100" i="5"/>
  <c r="J2492" i="5"/>
  <c r="I1420" i="5"/>
  <c r="H1788" i="5"/>
  <c r="F1420" i="5"/>
  <c r="E1388" i="5"/>
  <c r="X1388" i="5" s="1"/>
  <c r="G8" i="5"/>
  <c r="G1820" i="5"/>
  <c r="J2412" i="5"/>
  <c r="F1913" i="5"/>
  <c r="G1913" i="5"/>
  <c r="R1913" i="5"/>
  <c r="G2137" i="5"/>
  <c r="I1212" i="5"/>
  <c r="H1708" i="5"/>
  <c r="G1380" i="5"/>
  <c r="H11" i="5"/>
  <c r="F1380" i="5"/>
  <c r="G1340" i="5"/>
  <c r="E2092" i="5"/>
  <c r="X2092" i="5" s="1"/>
  <c r="J1841" i="5"/>
  <c r="J14" i="5"/>
  <c r="J2441" i="5"/>
  <c r="R2145" i="5"/>
  <c r="F765" i="5"/>
  <c r="E1420" i="5"/>
  <c r="X1420" i="5" s="1"/>
  <c r="E2100" i="5"/>
  <c r="X2100" i="5" s="1"/>
  <c r="E11" i="5"/>
  <c r="X11" i="5" s="1"/>
  <c r="R14" i="5"/>
  <c r="R1252" i="5"/>
  <c r="E2420" i="5"/>
  <c r="X2420" i="5" s="1"/>
  <c r="H1084" i="5"/>
  <c r="G2145" i="5"/>
  <c r="H2145" i="5"/>
  <c r="J1236" i="5"/>
  <c r="H2100" i="5"/>
  <c r="F14" i="5"/>
  <c r="E2441" i="5"/>
  <c r="X2441" i="5" s="1"/>
  <c r="E14" i="5"/>
  <c r="X14" i="5" s="1"/>
  <c r="E1788" i="5"/>
  <c r="X1788" i="5" s="1"/>
  <c r="I14" i="5"/>
  <c r="H213" i="5"/>
  <c r="H1180" i="5"/>
  <c r="F1820" i="5"/>
  <c r="F2100" i="5"/>
  <c r="I11" i="5"/>
  <c r="A29" i="6"/>
  <c r="R11" i="5"/>
  <c r="G21" i="5"/>
  <c r="AB15" i="5"/>
  <c r="V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F1340" i="5"/>
  <c r="I2444" i="5"/>
  <c r="I1340" i="5"/>
  <c r="E1340" i="5"/>
  <c r="X1340" i="5" s="1"/>
  <c r="H884" i="5"/>
  <c r="H1340" i="5"/>
  <c r="H1124" i="5"/>
  <c r="F2444" i="5"/>
  <c r="H692" i="5"/>
  <c r="R724" i="5"/>
  <c r="F844" i="5"/>
  <c r="H2220" i="5"/>
  <c r="F724" i="5"/>
  <c r="R1092" i="5"/>
  <c r="G1300" i="5"/>
  <c r="R1204" i="5"/>
  <c r="I357" i="5"/>
  <c r="E1204" i="5"/>
  <c r="X1204" i="5" s="1"/>
  <c r="J756" i="5"/>
  <c r="F1204" i="5"/>
  <c r="R692" i="5"/>
  <c r="E1977" i="5"/>
  <c r="X1977" i="5" s="1"/>
  <c r="R1316" i="5"/>
  <c r="J844" i="5"/>
  <c r="E1316" i="5"/>
  <c r="X1316" i="5" s="1"/>
  <c r="E1212" i="5"/>
  <c r="X1212" i="5" s="1"/>
  <c r="I844" i="5"/>
  <c r="J7" i="5"/>
  <c r="H7" i="5"/>
  <c r="F7" i="5"/>
  <c r="I7" i="5"/>
  <c r="G7" i="5"/>
  <c r="G1316" i="5"/>
  <c r="G844" i="5"/>
  <c r="I1316" i="5"/>
  <c r="H5" i="5"/>
  <c r="F1212" i="5"/>
  <c r="F2460" i="5"/>
  <c r="R844" i="5"/>
  <c r="F1841" i="5"/>
  <c r="F2433" i="5"/>
  <c r="H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I1553" i="5"/>
  <c r="I1609" i="5"/>
  <c r="E1609" i="5"/>
  <c r="X1609" i="5" s="1"/>
  <c r="R1609" i="5"/>
  <c r="F1609" i="5"/>
  <c r="G1609" i="5"/>
  <c r="J1609" i="5"/>
  <c r="J1713"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I1105" i="5"/>
  <c r="J1105" i="5"/>
  <c r="F1793" i="5"/>
  <c r="I1793" i="5"/>
  <c r="E1793" i="5"/>
  <c r="X1793" i="5" s="1"/>
  <c r="R1817" i="5"/>
  <c r="E1817" i="5"/>
  <c r="X1817" i="5" s="1"/>
  <c r="J1817" i="5"/>
  <c r="I1817" i="5"/>
  <c r="H1817" i="5"/>
  <c r="F1817"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F913" i="5"/>
  <c r="R913" i="5"/>
  <c r="E1129" i="5"/>
  <c r="X1129" i="5" s="1"/>
  <c r="I1129" i="5"/>
  <c r="G1217" i="5"/>
  <c r="R1721" i="5"/>
  <c r="F1721" i="5"/>
  <c r="F1745" i="5"/>
  <c r="R1745" i="5"/>
  <c r="H1745" i="5"/>
  <c r="E1873" i="5"/>
  <c r="X1873" i="5" s="1"/>
  <c r="F1873" i="5"/>
  <c r="R1873" i="5"/>
  <c r="J1873" i="5"/>
  <c r="H1873" i="5"/>
  <c r="I1873"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J1801" i="5"/>
  <c r="H1801" i="5"/>
  <c r="F1825" i="5"/>
  <c r="E1937" i="5"/>
  <c r="X1937" i="5" s="1"/>
  <c r="H1937" i="5"/>
  <c r="R2073" i="5"/>
  <c r="J2073" i="5"/>
  <c r="R2249" i="5"/>
  <c r="G2249" i="5"/>
  <c r="H2249" i="5"/>
  <c r="J2249" i="5"/>
  <c r="F2249" i="5"/>
  <c r="E2249" i="5"/>
  <c r="X2249" i="5" s="1"/>
  <c r="I2249" i="5"/>
  <c r="G2353" i="5"/>
  <c r="J2353" i="5"/>
  <c r="R2353" i="5"/>
  <c r="I2353" i="5"/>
  <c r="F2353" i="5"/>
  <c r="E2353" i="5"/>
  <c r="X2353" i="5" s="1"/>
  <c r="H2353" i="5"/>
  <c r="G2385" i="5"/>
  <c r="I2385" i="5"/>
  <c r="R2481" i="5"/>
  <c r="J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H2049" i="5"/>
  <c r="E2049" i="5"/>
  <c r="X2049" i="5" s="1"/>
  <c r="G2113" i="5"/>
  <c r="H2185" i="5"/>
  <c r="F2185" i="5"/>
  <c r="H537" i="5"/>
  <c r="I537" i="5"/>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F1716" i="5"/>
  <c r="G1716" i="5"/>
  <c r="I1716" i="5"/>
  <c r="I1788" i="5"/>
  <c r="J2220" i="5"/>
  <c r="E2220" i="5"/>
  <c r="X2220" i="5" s="1"/>
  <c r="H1868" i="5"/>
  <c r="I1868" i="5"/>
  <c r="H1996" i="5"/>
  <c r="G2044" i="5"/>
  <c r="H2044" i="5"/>
  <c r="I2084" i="5"/>
  <c r="J1396" i="5"/>
  <c r="G860" i="5"/>
  <c r="R860" i="5"/>
  <c r="E1084" i="5"/>
  <c r="X1084" i="5" s="1"/>
  <c r="I1084" i="5"/>
  <c r="F1652" i="5"/>
  <c r="I1692" i="5"/>
  <c r="R1692" i="5"/>
  <c r="H1692" i="5"/>
  <c r="G1692" i="5"/>
  <c r="E1692" i="5"/>
  <c r="X1692" i="5" s="1"/>
  <c r="J1692" i="5"/>
  <c r="F1692" i="5"/>
  <c r="F1796" i="5"/>
  <c r="E1844" i="5"/>
  <c r="X1844" i="5" s="1"/>
  <c r="F2116" i="5"/>
  <c r="R2116" i="5"/>
  <c r="H2116" i="5"/>
  <c r="J2116" i="5"/>
  <c r="G1396" i="5"/>
  <c r="J1876" i="5"/>
  <c r="H1876" i="5"/>
  <c r="I1876" i="5"/>
  <c r="F1876" i="5"/>
  <c r="G1876" i="5"/>
  <c r="I1900" i="5"/>
  <c r="G2012" i="5"/>
  <c r="R2012" i="5"/>
  <c r="E2012" i="5"/>
  <c r="X2012" i="5" s="1"/>
  <c r="F2012" i="5"/>
  <c r="I2012" i="5"/>
  <c r="J2012" i="5"/>
  <c r="H2012" i="5"/>
  <c r="H1396" i="5"/>
  <c r="F796" i="5"/>
  <c r="J796" i="5"/>
  <c r="J1172" i="5"/>
  <c r="I1748" i="5"/>
  <c r="R2068" i="5"/>
  <c r="I2068" i="5"/>
  <c r="J2068" i="5"/>
  <c r="R1396" i="5"/>
  <c r="H2452" i="5"/>
  <c r="J908" i="5"/>
  <c r="H908" i="5"/>
  <c r="F908" i="5"/>
  <c r="F1412" i="5"/>
  <c r="E1668" i="5"/>
  <c r="X1668" i="5" s="1"/>
  <c r="R1852" i="5"/>
  <c r="G1916" i="5"/>
  <c r="F1916" i="5"/>
  <c r="E1916" i="5"/>
  <c r="X1916" i="5" s="1"/>
  <c r="R1916" i="5"/>
  <c r="H1916" i="5"/>
  <c r="J1916" i="5"/>
  <c r="I1916" i="5"/>
  <c r="F2356" i="5"/>
  <c r="F2468" i="5"/>
  <c r="R1196" i="5"/>
  <c r="H1196" i="5"/>
  <c r="J1196" i="5"/>
  <c r="E1196" i="5"/>
  <c r="X1196" i="5" s="1"/>
  <c r="I1708" i="5"/>
  <c r="F1708" i="5"/>
  <c r="E1764" i="5"/>
  <c r="X1764" i="5" s="1"/>
  <c r="G1764" i="5"/>
  <c r="J2140" i="5"/>
  <c r="R2140" i="5"/>
  <c r="I2140" i="5"/>
  <c r="E2140" i="5"/>
  <c r="X2140" i="5" s="1"/>
  <c r="F2140" i="5"/>
  <c r="H2140" i="5"/>
  <c r="G2140" i="5"/>
  <c r="J1388" i="5"/>
  <c r="J1420" i="5"/>
  <c r="H1420" i="5"/>
  <c r="F1684" i="5"/>
  <c r="R1684" i="5"/>
  <c r="I1684" i="5"/>
  <c r="I1860" i="5"/>
  <c r="E1860" i="5"/>
  <c r="X1860" i="5" s="1"/>
  <c r="H1860" i="5"/>
  <c r="F1860" i="5"/>
  <c r="R1860" i="5"/>
  <c r="J1932" i="5"/>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H1364" i="5"/>
  <c r="G29" i="5"/>
  <c r="H29" i="5"/>
  <c r="I29" i="5"/>
  <c r="F29" i="5"/>
  <c r="J29" i="5"/>
  <c r="R700" i="5"/>
  <c r="E700" i="5"/>
  <c r="X700" i="5" s="1"/>
  <c r="I876" i="5"/>
  <c r="F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H956" i="5"/>
  <c r="E884" i="5"/>
  <c r="X884" i="5" s="1"/>
  <c r="I884" i="5"/>
  <c r="F884" i="5"/>
  <c r="R884" i="5"/>
  <c r="J1124" i="5"/>
  <c r="F1124" i="5"/>
  <c r="F1228" i="5"/>
  <c r="F828" i="5"/>
  <c r="I828" i="5"/>
  <c r="H892" i="5"/>
  <c r="I892" i="5"/>
  <c r="J1036" i="5"/>
  <c r="I1036" i="5"/>
  <c r="R1348" i="5"/>
  <c r="I1348" i="5"/>
  <c r="H1348" i="5"/>
  <c r="J1348" i="5"/>
  <c r="G1348" i="5"/>
  <c r="F1348" i="5"/>
  <c r="F1284" i="5"/>
  <c r="F485" i="5"/>
  <c r="H485" i="5"/>
  <c r="I485" i="5"/>
  <c r="G485" i="5"/>
  <c r="F357" i="5"/>
  <c r="J357" i="5"/>
  <c r="R357" i="5"/>
  <c r="E357" i="5"/>
  <c r="X357" i="5" s="1"/>
  <c r="E765" i="5"/>
  <c r="X765" i="5" s="1"/>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R1253" i="5"/>
  <c r="H1469" i="5"/>
  <c r="F1469" i="5"/>
  <c r="R1533" i="5"/>
  <c r="H1533" i="5"/>
  <c r="I1533" i="5"/>
  <c r="E1533" i="5"/>
  <c r="X1533" i="5" s="1"/>
  <c r="F1533" i="5"/>
  <c r="G1533" i="5"/>
  <c r="J1533" i="5"/>
  <c r="I1589" i="5"/>
  <c r="R1589" i="5"/>
  <c r="E1589" i="5"/>
  <c r="X1589" i="5" s="1"/>
  <c r="H1589" i="5"/>
  <c r="G1589" i="5"/>
  <c r="F1589" i="5"/>
  <c r="J1589" i="5"/>
  <c r="I1653" i="5"/>
  <c r="R1821" i="5"/>
  <c r="H1821" i="5"/>
  <c r="I1821" i="5"/>
  <c r="J1821" i="5"/>
  <c r="R1869" i="5"/>
  <c r="G1869" i="5"/>
  <c r="E101" i="5"/>
  <c r="X101" i="5" s="1"/>
  <c r="F101" i="5"/>
  <c r="R101" i="5"/>
  <c r="H101" i="5"/>
  <c r="I101" i="5"/>
  <c r="J101" i="5"/>
  <c r="F165" i="5"/>
  <c r="R165" i="5"/>
  <c r="I165" i="5"/>
  <c r="H165" i="5"/>
  <c r="J165" i="5"/>
  <c r="E165" i="5"/>
  <c r="X165" i="5" s="1"/>
  <c r="H277" i="5"/>
  <c r="R277" i="5"/>
  <c r="I277" i="5"/>
  <c r="E317" i="5"/>
  <c r="X317" i="5" s="1"/>
  <c r="F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J1165" i="5"/>
  <c r="F1301" i="5"/>
  <c r="G1301" i="5"/>
  <c r="R1301" i="5"/>
  <c r="I1381" i="5"/>
  <c r="F1381" i="5"/>
  <c r="H1381" i="5"/>
  <c r="R1381" i="5"/>
  <c r="J1381" i="5"/>
  <c r="H2317" i="5"/>
  <c r="E2317" i="5"/>
  <c r="X2317" i="5" s="1"/>
  <c r="I2357" i="5"/>
  <c r="E2357" i="5"/>
  <c r="X2357" i="5" s="1"/>
  <c r="J2357" i="5"/>
  <c r="R61" i="5"/>
  <c r="I61" i="5"/>
  <c r="E61" i="5"/>
  <c r="X61" i="5" s="1"/>
  <c r="H61" i="5"/>
  <c r="I213" i="5"/>
  <c r="E213" i="5"/>
  <c r="X213" i="5" s="1"/>
  <c r="H389" i="5"/>
  <c r="E389" i="5"/>
  <c r="X389" i="5" s="1"/>
  <c r="F773" i="5"/>
  <c r="H773" i="5"/>
  <c r="H805" i="5"/>
  <c r="J805" i="5"/>
  <c r="R805" i="5"/>
  <c r="G837" i="5"/>
  <c r="I837" i="5"/>
  <c r="J837" i="5"/>
  <c r="H837" i="5"/>
  <c r="R837" i="5"/>
  <c r="R885" i="5"/>
  <c r="E965" i="5"/>
  <c r="X965" i="5" s="1"/>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F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R173" i="5"/>
  <c r="R229" i="5"/>
  <c r="J229" i="5"/>
  <c r="I605" i="5"/>
  <c r="H781" i="5"/>
  <c r="R781" i="5"/>
  <c r="G781" i="5"/>
  <c r="H813" i="5"/>
  <c r="F813" i="5"/>
  <c r="I845" i="5"/>
  <c r="J845" i="5"/>
  <c r="G845" i="5"/>
  <c r="H941" i="5"/>
  <c r="J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I69" i="5"/>
  <c r="F117" i="5"/>
  <c r="R293" i="5"/>
  <c r="J293" i="5"/>
  <c r="I293" i="5"/>
  <c r="H293" i="5"/>
  <c r="H469" i="5"/>
  <c r="H565" i="5"/>
  <c r="J565" i="5"/>
  <c r="F741" i="5"/>
  <c r="R741"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H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J1373" i="5"/>
  <c r="R1373" i="5"/>
  <c r="H2293" i="5"/>
  <c r="R2293" i="5"/>
  <c r="E2293" i="5"/>
  <c r="X2293" i="5" s="1"/>
  <c r="I2349" i="5"/>
  <c r="H2349" i="5"/>
  <c r="F2349" i="5"/>
  <c r="E2349" i="5"/>
  <c r="X2349" i="5" s="1"/>
  <c r="J2349" i="5"/>
  <c r="R2349" i="5"/>
  <c r="I2228" i="5"/>
  <c r="H2228" i="5"/>
  <c r="J2228" i="5"/>
  <c r="G132" i="5"/>
  <c r="F1756" i="5"/>
  <c r="J1756" i="5"/>
  <c r="H556" i="5"/>
  <c r="E556" i="5"/>
  <c r="X556" i="5" s="1"/>
  <c r="J556" i="5"/>
  <c r="R556" i="5"/>
  <c r="I556" i="5"/>
  <c r="F556" i="5"/>
  <c r="G556" i="5"/>
  <c r="I764" i="5"/>
  <c r="H1908" i="5"/>
  <c r="J1908" i="5"/>
  <c r="F1980" i="5"/>
  <c r="J1980" i="5"/>
  <c r="E180" i="5"/>
  <c r="X180" i="5" s="1"/>
  <c r="J180" i="5"/>
  <c r="G180" i="5"/>
  <c r="F1772" i="5"/>
  <c r="H636" i="5"/>
  <c r="F636" i="5"/>
  <c r="R636" i="5"/>
  <c r="I636" i="5"/>
  <c r="E636" i="5"/>
  <c r="X636" i="5" s="1"/>
  <c r="G636" i="5"/>
  <c r="J636" i="5"/>
  <c r="R1924" i="5"/>
  <c r="J1924" i="5"/>
  <c r="E2004" i="5"/>
  <c r="X2004" i="5" s="1"/>
  <c r="I2004" i="5"/>
  <c r="H2404" i="5"/>
  <c r="F2404" i="5"/>
  <c r="I580" i="5"/>
  <c r="H1732" i="5"/>
  <c r="E1732" i="5"/>
  <c r="X1732" i="5" s="1"/>
  <c r="J1732" i="5"/>
  <c r="H1780" i="5"/>
  <c r="R1780" i="5"/>
  <c r="I1780" i="5"/>
  <c r="E1780" i="5"/>
  <c r="X1780" i="5" s="1"/>
  <c r="I100" i="5"/>
  <c r="E100" i="5"/>
  <c r="X100" i="5" s="1"/>
  <c r="G100" i="5"/>
  <c r="G204" i="5"/>
  <c r="J204" i="5"/>
  <c r="I204" i="5"/>
  <c r="E204" i="5"/>
  <c r="X204" i="5" s="1"/>
  <c r="F204" i="5"/>
  <c r="R204" i="5"/>
  <c r="H204" i="5"/>
  <c r="I652" i="5"/>
  <c r="E652" i="5"/>
  <c r="X652" i="5" s="1"/>
  <c r="G852" i="5"/>
  <c r="H852" i="5"/>
  <c r="J852" i="5"/>
  <c r="I852" i="5"/>
  <c r="F852" i="5"/>
  <c r="R852" i="5"/>
  <c r="E852" i="5"/>
  <c r="X852" i="5" s="1"/>
  <c r="F1940" i="5"/>
  <c r="I2020" i="5"/>
  <c r="F2164" i="5"/>
  <c r="J116" i="5"/>
  <c r="G116" i="5"/>
  <c r="E116" i="5"/>
  <c r="X116" i="5" s="1"/>
  <c r="F116" i="5"/>
  <c r="R116" i="5"/>
  <c r="H116" i="5"/>
  <c r="I116" i="5"/>
  <c r="J1740"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F9" i="5"/>
  <c r="H9" i="5"/>
  <c r="J15" i="5"/>
  <c r="E16" i="5"/>
  <c r="X16" i="5" s="1"/>
  <c r="J16" i="5"/>
  <c r="R10" i="5"/>
  <c r="I10" i="5"/>
  <c r="S69" i="5"/>
  <c r="S61" i="5"/>
  <c r="S45" i="5"/>
  <c r="S17" i="5"/>
  <c r="T15" i="5"/>
  <c r="S37" i="5"/>
  <c r="S21" i="5"/>
  <c r="T12" i="5"/>
  <c r="T13" i="5"/>
  <c r="E6" i="5"/>
  <c r="X6" i="5" s="1"/>
  <c r="S6" i="5"/>
  <c r="T10" i="5"/>
  <c r="T9" i="5"/>
  <c r="T16" i="5"/>
  <c r="E5" i="5"/>
  <c r="X5" i="5" s="1"/>
  <c r="S5" i="5"/>
  <c r="H63" i="6"/>
  <c r="S13" i="5"/>
  <c r="S10" i="5"/>
  <c r="S15" i="5"/>
  <c r="S9" i="5"/>
  <c r="S16" i="5"/>
  <c r="S12" i="5"/>
  <c r="H64" i="6"/>
  <c r="F24" i="6"/>
  <c r="F21" i="6"/>
  <c r="F23" i="6"/>
  <c r="F43" i="6" s="1"/>
  <c r="H43" i="6" s="1"/>
  <c r="F20" i="6"/>
  <c r="H1023" i="5"/>
  <c r="F1023" i="5"/>
  <c r="E1023" i="5"/>
  <c r="X1023" i="5" s="1"/>
  <c r="G1023" i="5"/>
  <c r="I1023" i="5"/>
  <c r="J1023" i="5"/>
  <c r="R1023" i="5"/>
  <c r="J1200" i="5"/>
  <c r="R1200" i="5"/>
  <c r="I1200" i="5"/>
  <c r="R1940"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s="1"/>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s="1"/>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s="1"/>
  <c r="V2162" i="5"/>
  <c r="G2162" i="5" s="1"/>
  <c r="AB2162" i="5"/>
  <c r="V2114" i="5"/>
  <c r="G2114" i="5" s="1"/>
  <c r="AB2114" i="5"/>
  <c r="V2098" i="5"/>
  <c r="G2098" i="5" s="1"/>
  <c r="V2082" i="5"/>
  <c r="G2082" i="5"/>
  <c r="V2058" i="5"/>
  <c r="G2058" i="5" s="1"/>
  <c r="AB2058" i="5"/>
  <c r="V1994" i="5"/>
  <c r="AB1994" i="5"/>
  <c r="V1938" i="5"/>
  <c r="R1938" i="5" s="1"/>
  <c r="AB1938" i="5"/>
  <c r="V1914" i="5"/>
  <c r="AB1914" i="5"/>
  <c r="V1882" i="5"/>
  <c r="G1882" i="5"/>
  <c r="V1834" i="5"/>
  <c r="AB1834" i="5"/>
  <c r="V1826" i="5"/>
  <c r="G1826" i="5" s="1"/>
  <c r="AB1826" i="5"/>
  <c r="V1786" i="5"/>
  <c r="G1786" i="5" s="1"/>
  <c r="AB1786" i="5"/>
  <c r="H1762" i="5"/>
  <c r="J1762" i="5"/>
  <c r="E1762" i="5"/>
  <c r="X1762" i="5" s="1"/>
  <c r="R1762" i="5"/>
  <c r="F1762" i="5"/>
  <c r="I1762" i="5"/>
  <c r="V1730" i="5"/>
  <c r="AB1730" i="5"/>
  <c r="E1650" i="5"/>
  <c r="X1650" i="5" s="1"/>
  <c r="R1650" i="5"/>
  <c r="V1634" i="5"/>
  <c r="G1634" i="5" s="1"/>
  <c r="V1514" i="5"/>
  <c r="AB1514" i="5"/>
  <c r="F1506" i="5"/>
  <c r="I1506" i="5"/>
  <c r="E1506" i="5"/>
  <c r="X1506" i="5" s="1"/>
  <c r="V1466" i="5"/>
  <c r="AB1466" i="5"/>
  <c r="V1434" i="5"/>
  <c r="G1434" i="5" s="1"/>
  <c r="AB1434" i="5"/>
  <c r="V1418" i="5"/>
  <c r="AB1418" i="5"/>
  <c r="V1386" i="5"/>
  <c r="G1386" i="5" s="1"/>
  <c r="AB1386" i="5"/>
  <c r="E1330" i="5"/>
  <c r="X1330" i="5" s="1"/>
  <c r="J1330" i="5"/>
  <c r="V1290" i="5"/>
  <c r="G1290" i="5"/>
  <c r="V1266" i="5"/>
  <c r="AB1266" i="5"/>
  <c r="V1234" i="5"/>
  <c r="AB1234" i="5"/>
  <c r="V1170" i="5"/>
  <c r="G1170" i="5"/>
  <c r="V1162" i="5"/>
  <c r="AB1162" i="5"/>
  <c r="V1154" i="5"/>
  <c r="AB1154" i="5"/>
  <c r="V1106" i="5"/>
  <c r="G1106" i="5"/>
  <c r="V1090" i="5"/>
  <c r="G1090" i="5" s="1"/>
  <c r="H1058" i="5"/>
  <c r="F1058" i="5"/>
  <c r="I1058" i="5"/>
  <c r="E1058" i="5"/>
  <c r="X1058" i="5" s="1"/>
  <c r="V1026" i="5"/>
  <c r="G1026" i="5" s="1"/>
  <c r="F938" i="5"/>
  <c r="J938" i="5"/>
  <c r="I938" i="5"/>
  <c r="H938" i="5"/>
  <c r="E938" i="5"/>
  <c r="X938" i="5" s="1"/>
  <c r="V874" i="5"/>
  <c r="AB874" i="5"/>
  <c r="V834" i="5"/>
  <c r="AB834" i="5"/>
  <c r="V770" i="5"/>
  <c r="AB770" i="5"/>
  <c r="V754" i="5"/>
  <c r="AB754" i="5"/>
  <c r="V730" i="5"/>
  <c r="G730" i="5" s="1"/>
  <c r="AB730" i="5"/>
  <c r="V698" i="5"/>
  <c r="AB698" i="5"/>
  <c r="V666" i="5"/>
  <c r="G666" i="5" s="1"/>
  <c r="AB666" i="5"/>
  <c r="V626" i="5"/>
  <c r="I626" i="5" s="1"/>
  <c r="AB626" i="5"/>
  <c r="H610" i="5"/>
  <c r="R610" i="5"/>
  <c r="E610" i="5"/>
  <c r="X610" i="5" s="1"/>
  <c r="F610" i="5"/>
  <c r="G586" i="5"/>
  <c r="E586" i="5"/>
  <c r="X586" i="5" s="1"/>
  <c r="F586" i="5"/>
  <c r="H586" i="5"/>
  <c r="R586" i="5"/>
  <c r="J586" i="5"/>
  <c r="I586" i="5"/>
  <c r="V522" i="5"/>
  <c r="AB522" i="5"/>
  <c r="V338" i="5"/>
  <c r="AB338" i="5"/>
  <c r="V306" i="5"/>
  <c r="G306" i="5"/>
  <c r="V234" i="5"/>
  <c r="G234" i="5" s="1"/>
  <c r="AB234" i="5"/>
  <c r="V218" i="5"/>
  <c r="R218" i="5" s="1"/>
  <c r="AB218" i="5"/>
  <c r="V34" i="5"/>
  <c r="G34" i="5" s="1"/>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R2490" i="5" s="1"/>
  <c r="AB2490" i="5"/>
  <c r="V2482" i="5"/>
  <c r="AB2482" i="5"/>
  <c r="V2474" i="5"/>
  <c r="G2474" i="5" s="1"/>
  <c r="AB2474" i="5"/>
  <c r="V2466" i="5"/>
  <c r="AB2466" i="5"/>
  <c r="J2458" i="5"/>
  <c r="I2458" i="5"/>
  <c r="E2458" i="5"/>
  <c r="X2458" i="5" s="1"/>
  <c r="R2458" i="5"/>
  <c r="H2458" i="5"/>
  <c r="V2450" i="5"/>
  <c r="G2450" i="5" s="1"/>
  <c r="AB2450" i="5"/>
  <c r="I2442" i="5"/>
  <c r="E2442" i="5"/>
  <c r="X2442" i="5" s="1"/>
  <c r="V2434" i="5"/>
  <c r="G2434" i="5"/>
  <c r="AB2434" i="5"/>
  <c r="V2426" i="5"/>
  <c r="G2426" i="5" s="1"/>
  <c r="G2418" i="5"/>
  <c r="R2418" i="5"/>
  <c r="E2418" i="5"/>
  <c r="X2418" i="5" s="1"/>
  <c r="I2418" i="5"/>
  <c r="F2418" i="5"/>
  <c r="J2418" i="5"/>
  <c r="H2418" i="5"/>
  <c r="V2410" i="5"/>
  <c r="G2410" i="5"/>
  <c r="AB2410" i="5"/>
  <c r="V2402" i="5"/>
  <c r="G2402" i="5" s="1"/>
  <c r="AB2402" i="5"/>
  <c r="V2394" i="5"/>
  <c r="G2394" i="5"/>
  <c r="AB2394" i="5"/>
  <c r="V2386" i="5"/>
  <c r="AB2386" i="5"/>
  <c r="V2378" i="5"/>
  <c r="AB2378" i="5"/>
  <c r="V2370" i="5"/>
  <c r="G2370" i="5" s="1"/>
  <c r="AB2370" i="5"/>
  <c r="V2362" i="5"/>
  <c r="AB2362" i="5"/>
  <c r="V2354" i="5"/>
  <c r="AB2354" i="5"/>
  <c r="V2338" i="5"/>
  <c r="AB2338" i="5"/>
  <c r="V2330" i="5"/>
  <c r="AB2330" i="5"/>
  <c r="V2322" i="5"/>
  <c r="G2322" i="5" s="1"/>
  <c r="AB2322" i="5"/>
  <c r="V2314" i="5"/>
  <c r="AB2314" i="5"/>
  <c r="V2298" i="5"/>
  <c r="AB2298" i="5"/>
  <c r="V2290" i="5"/>
  <c r="G2290" i="5"/>
  <c r="V2282" i="5"/>
  <c r="G2282" i="5"/>
  <c r="V2266" i="5"/>
  <c r="G2266" i="5" s="1"/>
  <c r="V2258" i="5"/>
  <c r="H2258" i="5"/>
  <c r="V2250" i="5"/>
  <c r="G2250" i="5"/>
  <c r="V2242" i="5"/>
  <c r="G2242" i="5" s="1"/>
  <c r="V2234" i="5"/>
  <c r="G2234" i="5"/>
  <c r="AB2234" i="5"/>
  <c r="V2226" i="5"/>
  <c r="AB2226" i="5"/>
  <c r="V2218" i="5"/>
  <c r="G2218" i="5" s="1"/>
  <c r="V2210" i="5"/>
  <c r="V2194" i="5"/>
  <c r="G2194" i="5" s="1"/>
  <c r="V2186" i="5"/>
  <c r="G2186" i="5" s="1"/>
  <c r="R2178" i="5"/>
  <c r="E2178" i="5"/>
  <c r="X2178" i="5" s="1"/>
  <c r="I2178" i="5"/>
  <c r="H2178" i="5"/>
  <c r="I2162" i="5"/>
  <c r="V2154" i="5"/>
  <c r="G2154" i="5"/>
  <c r="AB2154" i="5"/>
  <c r="V2146" i="5"/>
  <c r="G2146" i="5" s="1"/>
  <c r="G2138" i="5"/>
  <c r="J2138" i="5"/>
  <c r="H2138" i="5"/>
  <c r="E2138" i="5"/>
  <c r="X2138" i="5" s="1"/>
  <c r="R2138" i="5"/>
  <c r="I2138" i="5"/>
  <c r="V2130" i="5"/>
  <c r="G2130" i="5" s="1"/>
  <c r="V2122" i="5"/>
  <c r="AB2106" i="5"/>
  <c r="V2106" i="5"/>
  <c r="V2090" i="5"/>
  <c r="AB2090" i="5"/>
  <c r="G2090" i="5"/>
  <c r="AB2074" i="5"/>
  <c r="V2074" i="5"/>
  <c r="G2074" i="5" s="1"/>
  <c r="V2066" i="5"/>
  <c r="AB2066" i="5"/>
  <c r="H2058" i="5"/>
  <c r="F2058" i="5"/>
  <c r="R2058" i="5"/>
  <c r="J2058" i="5"/>
  <c r="AB2050" i="5"/>
  <c r="V2050" i="5"/>
  <c r="G2050" i="5"/>
  <c r="V2042" i="5"/>
  <c r="G2042" i="5"/>
  <c r="AB2042" i="5"/>
  <c r="AB2034" i="5"/>
  <c r="V2034" i="5"/>
  <c r="G2034" i="5"/>
  <c r="V2026" i="5"/>
  <c r="G2026" i="5"/>
  <c r="AB2026" i="5"/>
  <c r="V2018" i="5"/>
  <c r="AB2018" i="5"/>
  <c r="V2010" i="5"/>
  <c r="F2010" i="5" s="1"/>
  <c r="AB2010" i="5"/>
  <c r="V2002" i="5"/>
  <c r="G2002" i="5" s="1"/>
  <c r="AB2002" i="5"/>
  <c r="R1994" i="5"/>
  <c r="F1994" i="5"/>
  <c r="J1994" i="5"/>
  <c r="H1994" i="5"/>
  <c r="V1986" i="5"/>
  <c r="G1986" i="5" s="1"/>
  <c r="V1978" i="5"/>
  <c r="G1978" i="5"/>
  <c r="AB1978" i="5"/>
  <c r="AB1970" i="5"/>
  <c r="V1970" i="5"/>
  <c r="G1970" i="5" s="1"/>
  <c r="V1962" i="5"/>
  <c r="G1962" i="5"/>
  <c r="V1946" i="5"/>
  <c r="G1946" i="5"/>
  <c r="AB1946" i="5"/>
  <c r="I1938" i="5"/>
  <c r="H1938" i="5"/>
  <c r="V1930" i="5"/>
  <c r="G1930" i="5" s="1"/>
  <c r="AB1930" i="5"/>
  <c r="V1922" i="5"/>
  <c r="G1922" i="5" s="1"/>
  <c r="AB1922" i="5"/>
  <c r="V1906" i="5"/>
  <c r="AB1906" i="5"/>
  <c r="G1906" i="5"/>
  <c r="V1898" i="5"/>
  <c r="G1898" i="5" s="1"/>
  <c r="AB1898" i="5"/>
  <c r="V1890" i="5"/>
  <c r="G1890" i="5"/>
  <c r="AB1890" i="5"/>
  <c r="V1874" i="5"/>
  <c r="G1874" i="5" s="1"/>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AB1778" i="5"/>
  <c r="V1770" i="5"/>
  <c r="G1770" i="5" s="1"/>
  <c r="V1754" i="5"/>
  <c r="AB1754" i="5"/>
  <c r="V1746" i="5"/>
  <c r="G1746" i="5"/>
  <c r="AB1746" i="5"/>
  <c r="V1738" i="5"/>
  <c r="AB1738" i="5"/>
  <c r="V1722" i="5"/>
  <c r="H1722" i="5" s="1"/>
  <c r="AB1722" i="5"/>
  <c r="V1714" i="5"/>
  <c r="G1714" i="5" s="1"/>
  <c r="V1706" i="5"/>
  <c r="AB1706" i="5"/>
  <c r="V1698" i="5"/>
  <c r="E1698" i="5" s="1"/>
  <c r="X1698" i="5" s="1"/>
  <c r="AB1698" i="5"/>
  <c r="AB1690" i="5"/>
  <c r="V1690" i="5"/>
  <c r="AB1682" i="5"/>
  <c r="V1682" i="5"/>
  <c r="G1682" i="5"/>
  <c r="V1674" i="5"/>
  <c r="G1674" i="5"/>
  <c r="AB1674" i="5"/>
  <c r="V1666" i="5"/>
  <c r="AB1666" i="5"/>
  <c r="AB1658" i="5"/>
  <c r="V1658" i="5"/>
  <c r="V1642" i="5"/>
  <c r="G1642" i="5" s="1"/>
  <c r="R1634" i="5"/>
  <c r="F1634" i="5"/>
  <c r="V1626" i="5"/>
  <c r="AB1626" i="5"/>
  <c r="AB1618" i="5"/>
  <c r="V1618" i="5"/>
  <c r="V1610" i="5"/>
  <c r="AB1610" i="5"/>
  <c r="V1602" i="5"/>
  <c r="G1602" i="5"/>
  <c r="V1594" i="5"/>
  <c r="AB1594" i="5"/>
  <c r="V1586" i="5"/>
  <c r="AB1586" i="5"/>
  <c r="V1578" i="5"/>
  <c r="G1578" i="5"/>
  <c r="AB1578" i="5"/>
  <c r="V1570" i="5"/>
  <c r="AB1570" i="5"/>
  <c r="V1562" i="5"/>
  <c r="H1562" i="5" s="1"/>
  <c r="AB1562" i="5"/>
  <c r="V1554" i="5"/>
  <c r="AB1546" i="5"/>
  <c r="V1546" i="5"/>
  <c r="V1538" i="5"/>
  <c r="AB1538" i="5"/>
  <c r="V1530" i="5"/>
  <c r="G1530" i="5"/>
  <c r="AB1530" i="5"/>
  <c r="R1506" i="5"/>
  <c r="J1506" i="5"/>
  <c r="V1498" i="5"/>
  <c r="V1490" i="5"/>
  <c r="G1490" i="5" s="1"/>
  <c r="V1482" i="5"/>
  <c r="G1482" i="5" s="1"/>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s="1"/>
  <c r="V1394" i="5"/>
  <c r="V1378" i="5"/>
  <c r="AB1378" i="5"/>
  <c r="V1370" i="5"/>
  <c r="AB1370" i="5"/>
  <c r="AB1362" i="5"/>
  <c r="V1362" i="5"/>
  <c r="V1354" i="5"/>
  <c r="G1354" i="5" s="1"/>
  <c r="V1346" i="5"/>
  <c r="G1346" i="5" s="1"/>
  <c r="AB1346" i="5"/>
  <c r="V1338" i="5"/>
  <c r="G1338" i="5"/>
  <c r="AB1338" i="5"/>
  <c r="V1322" i="5"/>
  <c r="G1322" i="5" s="1"/>
  <c r="V1314" i="5"/>
  <c r="I1314" i="5" s="1"/>
  <c r="V1306" i="5"/>
  <c r="AB1306" i="5"/>
  <c r="V1298" i="5"/>
  <c r="AB1298" i="5"/>
  <c r="J1290" i="5"/>
  <c r="R1290" i="5"/>
  <c r="V1282" i="5"/>
  <c r="G1282" i="5" s="1"/>
  <c r="AB1282" i="5"/>
  <c r="I1274" i="5"/>
  <c r="F1274" i="5"/>
  <c r="V1258" i="5"/>
  <c r="G1258" i="5"/>
  <c r="V1250" i="5"/>
  <c r="AB1250" i="5"/>
  <c r="G1242" i="5"/>
  <c r="E1242" i="5"/>
  <c r="X1242" i="5" s="1"/>
  <c r="I1242" i="5"/>
  <c r="H1242" i="5"/>
  <c r="J1242" i="5"/>
  <c r="F1242" i="5"/>
  <c r="R1242" i="5"/>
  <c r="V1226" i="5"/>
  <c r="E1226" i="5" s="1"/>
  <c r="X1226" i="5" s="1"/>
  <c r="AB1226" i="5"/>
  <c r="V1218" i="5"/>
  <c r="G1218" i="5" s="1"/>
  <c r="V1210" i="5"/>
  <c r="V1202" i="5"/>
  <c r="G1202" i="5"/>
  <c r="V1194" i="5"/>
  <c r="AB1194" i="5"/>
  <c r="G1194" i="5"/>
  <c r="V1186" i="5"/>
  <c r="AB1186" i="5"/>
  <c r="V1178" i="5"/>
  <c r="J1178" i="5" s="1"/>
  <c r="AB1178" i="5"/>
  <c r="J1170" i="5"/>
  <c r="G1162" i="5"/>
  <c r="J1162" i="5"/>
  <c r="V1146" i="5"/>
  <c r="AB1146" i="5"/>
  <c r="V1138" i="5"/>
  <c r="G1138" i="5"/>
  <c r="AB1138" i="5"/>
  <c r="V1130" i="5"/>
  <c r="G1130" i="5" s="1"/>
  <c r="AB1130" i="5"/>
  <c r="AB1122" i="5"/>
  <c r="V1122" i="5"/>
  <c r="V1114" i="5"/>
  <c r="G1114" i="5" s="1"/>
  <c r="AB1114" i="5"/>
  <c r="V1098" i="5"/>
  <c r="V1082" i="5"/>
  <c r="G1082" i="5" s="1"/>
  <c r="AB1082" i="5"/>
  <c r="V1074" i="5"/>
  <c r="AB1074" i="5"/>
  <c r="G1066" i="5"/>
  <c r="R1066" i="5"/>
  <c r="J1066" i="5"/>
  <c r="H1066" i="5"/>
  <c r="F1066" i="5"/>
  <c r="E1066" i="5"/>
  <c r="X1066" i="5" s="1"/>
  <c r="I1066" i="5"/>
  <c r="AB1050" i="5"/>
  <c r="V1050" i="5"/>
  <c r="G1050" i="5" s="1"/>
  <c r="V1042" i="5"/>
  <c r="G1042" i="5"/>
  <c r="AB1042" i="5"/>
  <c r="V1034" i="5"/>
  <c r="AB1018" i="5"/>
  <c r="V1018" i="5"/>
  <c r="V1010" i="5"/>
  <c r="G1010" i="5"/>
  <c r="AB1010" i="5"/>
  <c r="V1002" i="5"/>
  <c r="G1002" i="5" s="1"/>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s="1"/>
  <c r="AB914" i="5"/>
  <c r="V906" i="5"/>
  <c r="AB906" i="5"/>
  <c r="V898" i="5"/>
  <c r="AB898" i="5"/>
  <c r="V890" i="5"/>
  <c r="AB882" i="5"/>
  <c r="V882" i="5"/>
  <c r="R882" i="5" s="1"/>
  <c r="G874" i="5"/>
  <c r="R874" i="5"/>
  <c r="AB866" i="5"/>
  <c r="V866" i="5"/>
  <c r="G866" i="5" s="1"/>
  <c r="AB858" i="5"/>
  <c r="V858" i="5"/>
  <c r="G858" i="5"/>
  <c r="AB850" i="5"/>
  <c r="V850" i="5"/>
  <c r="G850" i="5" s="1"/>
  <c r="V842" i="5"/>
  <c r="J842" i="5" s="1"/>
  <c r="AB842" i="5"/>
  <c r="I834" i="5"/>
  <c r="V826" i="5"/>
  <c r="G826" i="5" s="1"/>
  <c r="AB826" i="5"/>
  <c r="V818" i="5"/>
  <c r="G818" i="5"/>
  <c r="AB818" i="5"/>
  <c r="AB810" i="5"/>
  <c r="V810" i="5"/>
  <c r="G810" i="5"/>
  <c r="AB802" i="5"/>
  <c r="V802" i="5"/>
  <c r="G802" i="5" s="1"/>
  <c r="V794" i="5"/>
  <c r="G794" i="5" s="1"/>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s="1"/>
  <c r="V706" i="5"/>
  <c r="H706" i="5" s="1"/>
  <c r="AB706" i="5"/>
  <c r="V690" i="5"/>
  <c r="G690" i="5" s="1"/>
  <c r="V682" i="5"/>
  <c r="AB682" i="5"/>
  <c r="V674" i="5"/>
  <c r="I674" i="5" s="1"/>
  <c r="AB658" i="5"/>
  <c r="V658" i="5"/>
  <c r="V650" i="5"/>
  <c r="AB650" i="5"/>
  <c r="V642" i="5"/>
  <c r="AB642" i="5"/>
  <c r="V634" i="5"/>
  <c r="AB634" i="5"/>
  <c r="E626" i="5"/>
  <c r="X626" i="5" s="1"/>
  <c r="H626" i="5"/>
  <c r="R626" i="5"/>
  <c r="F626" i="5"/>
  <c r="J626" i="5"/>
  <c r="V618" i="5"/>
  <c r="G618" i="5"/>
  <c r="AB618" i="5"/>
  <c r="AB602" i="5"/>
  <c r="V602" i="5"/>
  <c r="V594" i="5"/>
  <c r="AB594" i="5"/>
  <c r="V578" i="5"/>
  <c r="H578" i="5" s="1"/>
  <c r="AB578" i="5"/>
  <c r="V570" i="5"/>
  <c r="G570" i="5" s="1"/>
  <c r="AB570" i="5"/>
  <c r="V562" i="5"/>
  <c r="G562" i="5"/>
  <c r="V554" i="5"/>
  <c r="G554" i="5"/>
  <c r="AB554" i="5"/>
  <c r="V546" i="5"/>
  <c r="AB546" i="5"/>
  <c r="V538" i="5"/>
  <c r="V530" i="5"/>
  <c r="G530" i="5" s="1"/>
  <c r="AB530" i="5"/>
  <c r="V514" i="5"/>
  <c r="G514" i="5"/>
  <c r="AB514" i="5"/>
  <c r="AB506" i="5"/>
  <c r="V506" i="5"/>
  <c r="V498" i="5"/>
  <c r="AB498" i="5"/>
  <c r="V490" i="5"/>
  <c r="AB490" i="5"/>
  <c r="V482" i="5"/>
  <c r="G482" i="5" s="1"/>
  <c r="AB482" i="5"/>
  <c r="V474" i="5"/>
  <c r="V466" i="5"/>
  <c r="AB466" i="5"/>
  <c r="AB458" i="5"/>
  <c r="V458" i="5"/>
  <c r="V450" i="5"/>
  <c r="I450" i="5" s="1"/>
  <c r="V442" i="5"/>
  <c r="G442" i="5"/>
  <c r="V434" i="5"/>
  <c r="G434" i="5" s="1"/>
  <c r="AB434" i="5"/>
  <c r="V426" i="5"/>
  <c r="AB426" i="5"/>
  <c r="V418" i="5"/>
  <c r="AB418" i="5"/>
  <c r="G410" i="5"/>
  <c r="H410" i="5"/>
  <c r="J410" i="5"/>
  <c r="F410" i="5"/>
  <c r="I410" i="5"/>
  <c r="E410" i="5"/>
  <c r="X410" i="5" s="1"/>
  <c r="V402" i="5"/>
  <c r="G402" i="5"/>
  <c r="V394" i="5"/>
  <c r="AB394" i="5"/>
  <c r="V386" i="5"/>
  <c r="G386" i="5" s="1"/>
  <c r="V378" i="5"/>
  <c r="AB378" i="5"/>
  <c r="V370" i="5"/>
  <c r="AB370" i="5"/>
  <c r="V362" i="5"/>
  <c r="G362" i="5" s="1"/>
  <c r="V354" i="5"/>
  <c r="AB354" i="5"/>
  <c r="AB346" i="5"/>
  <c r="V346" i="5"/>
  <c r="V330" i="5"/>
  <c r="G330" i="5" s="1"/>
  <c r="AB330" i="5"/>
  <c r="V322" i="5"/>
  <c r="F322" i="5" s="1"/>
  <c r="AB322" i="5"/>
  <c r="V314" i="5"/>
  <c r="G314" i="5" s="1"/>
  <c r="AB314" i="5"/>
  <c r="V298" i="5"/>
  <c r="G298" i="5"/>
  <c r="V290" i="5"/>
  <c r="AB290" i="5"/>
  <c r="AB282" i="5"/>
  <c r="V282" i="5"/>
  <c r="G282" i="5" s="1"/>
  <c r="V274" i="5"/>
  <c r="V266" i="5"/>
  <c r="AB266" i="5"/>
  <c r="V258" i="5"/>
  <c r="AB258" i="5"/>
  <c r="V250" i="5"/>
  <c r="I250" i="5" s="1"/>
  <c r="V242" i="5"/>
  <c r="AB242" i="5"/>
  <c r="V226" i="5"/>
  <c r="G226" i="5" s="1"/>
  <c r="AB226" i="5"/>
  <c r="G218" i="5"/>
  <c r="H218" i="5"/>
  <c r="I218" i="5"/>
  <c r="E218" i="5"/>
  <c r="X218" i="5" s="1"/>
  <c r="J218" i="5"/>
  <c r="F218" i="5"/>
  <c r="AB210" i="5"/>
  <c r="V210" i="5"/>
  <c r="G210" i="5"/>
  <c r="V202" i="5"/>
  <c r="AB202" i="5"/>
  <c r="V194" i="5"/>
  <c r="AB194" i="5"/>
  <c r="V186" i="5"/>
  <c r="G186" i="5"/>
  <c r="AB186" i="5"/>
  <c r="V178" i="5"/>
  <c r="AB178" i="5"/>
  <c r="V170" i="5"/>
  <c r="R170" i="5" s="1"/>
  <c r="AB170" i="5"/>
  <c r="V162" i="5"/>
  <c r="G162" i="5" s="1"/>
  <c r="AB154" i="5"/>
  <c r="V154" i="5"/>
  <c r="V146" i="5"/>
  <c r="G146" i="5" s="1"/>
  <c r="V138" i="5"/>
  <c r="AB138" i="5"/>
  <c r="V130" i="5"/>
  <c r="AB130" i="5"/>
  <c r="V122" i="5"/>
  <c r="G122" i="5" s="1"/>
  <c r="AB122" i="5"/>
  <c r="V114" i="5"/>
  <c r="AB114" i="5"/>
  <c r="V106" i="5"/>
  <c r="G106" i="5"/>
  <c r="AB106" i="5"/>
  <c r="V98" i="5"/>
  <c r="G98" i="5" s="1"/>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s="1"/>
  <c r="V2324" i="5"/>
  <c r="AB2324" i="5"/>
  <c r="V2212" i="5"/>
  <c r="J2212" i="5" s="1"/>
  <c r="AB2212" i="5"/>
  <c r="V2204" i="5"/>
  <c r="AB2204" i="5"/>
  <c r="V2156" i="5"/>
  <c r="AB2156" i="5"/>
  <c r="V1956" i="5"/>
  <c r="I1956" i="5" s="1"/>
  <c r="AB1956" i="5"/>
  <c r="V1836" i="5"/>
  <c r="AB1836" i="5"/>
  <c r="V1828" i="5"/>
  <c r="AB1828" i="5"/>
  <c r="G540" i="5"/>
  <c r="V404" i="5"/>
  <c r="G404" i="5" s="1"/>
  <c r="G2396" i="5"/>
  <c r="G2445" i="5"/>
  <c r="I2493" i="5"/>
  <c r="E1864" i="5"/>
  <c r="X1864" i="5" s="1"/>
  <c r="J1864" i="5"/>
  <c r="F2069" i="5"/>
  <c r="R2069" i="5"/>
  <c r="AB75" i="5"/>
  <c r="AB59" i="5"/>
  <c r="AB51" i="5"/>
  <c r="AB43" i="5"/>
  <c r="AB35" i="5"/>
  <c r="AB27" i="5"/>
  <c r="L62" i="6"/>
  <c r="AB1098" i="5"/>
  <c r="AB1058" i="5"/>
  <c r="AB1034" i="5"/>
  <c r="G1888" i="5"/>
  <c r="V2343" i="5"/>
  <c r="J2343" i="5" s="1"/>
  <c r="H25" i="6"/>
  <c r="D25" i="6" s="1"/>
  <c r="H31" i="6"/>
  <c r="D31" i="6" s="1"/>
  <c r="J4" i="5"/>
  <c r="M4" i="5"/>
  <c r="K4" i="5"/>
  <c r="J24" i="6"/>
  <c r="J34" i="6"/>
  <c r="J60" i="6"/>
  <c r="J30" i="6"/>
  <c r="J9" i="6"/>
  <c r="J16" i="6"/>
  <c r="I16" i="6"/>
  <c r="I10" i="6"/>
  <c r="P4" i="5"/>
  <c r="D4" i="8"/>
  <c r="I28" i="6"/>
  <c r="B1001" i="7"/>
  <c r="I23" i="6"/>
  <c r="L63" i="6"/>
  <c r="B35" i="4"/>
  <c r="J20" i="6"/>
  <c r="J44" i="6"/>
  <c r="B38" i="4"/>
  <c r="A23" i="6" s="1"/>
  <c r="J31" i="6"/>
  <c r="J13" i="6"/>
  <c r="J55" i="6"/>
  <c r="I12" i="6"/>
  <c r="I60" i="6"/>
  <c r="I39" i="6"/>
  <c r="J49" i="6"/>
  <c r="B3" i="6"/>
  <c r="A4" i="8"/>
  <c r="I51" i="6"/>
  <c r="J40" i="6"/>
  <c r="I43" i="6"/>
  <c r="I31" i="6"/>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s="1"/>
  <c r="V2457" i="5"/>
  <c r="AB2457" i="5"/>
  <c r="V2449" i="5"/>
  <c r="AB2449" i="5"/>
  <c r="V2409" i="5"/>
  <c r="G2409" i="5" s="1"/>
  <c r="AB2409" i="5"/>
  <c r="V2393" i="5"/>
  <c r="AB2393" i="5"/>
  <c r="E2321" i="5"/>
  <c r="X2321" i="5" s="1"/>
  <c r="J2321" i="5"/>
  <c r="R2321" i="5"/>
  <c r="V2313" i="5"/>
  <c r="G2313" i="5" s="1"/>
  <c r="AB2305" i="5"/>
  <c r="V2305" i="5"/>
  <c r="F2281" i="5"/>
  <c r="E2281" i="5"/>
  <c r="X2281" i="5" s="1"/>
  <c r="I2281" i="5"/>
  <c r="J2281" i="5"/>
  <c r="V2233" i="5"/>
  <c r="G2233" i="5"/>
  <c r="V2193" i="5"/>
  <c r="G2193" i="5" s="1"/>
  <c r="V2017" i="5"/>
  <c r="E2017" i="5" s="1"/>
  <c r="X2017" i="5" s="1"/>
  <c r="AB2017" i="5"/>
  <c r="AB1993" i="5"/>
  <c r="V1921" i="5"/>
  <c r="F1921" i="5" s="1"/>
  <c r="AB1921" i="5"/>
  <c r="F1905" i="5"/>
  <c r="I1905" i="5"/>
  <c r="V1665" i="5"/>
  <c r="AB1665" i="5"/>
  <c r="AB1505" i="5"/>
  <c r="V1505" i="5"/>
  <c r="V1489" i="5"/>
  <c r="AB1489" i="5"/>
  <c r="V1425" i="5"/>
  <c r="G1425" i="5" s="1"/>
  <c r="V1393" i="5"/>
  <c r="V1345" i="5"/>
  <c r="I1345" i="5" s="1"/>
  <c r="AB1345" i="5"/>
  <c r="V1337" i="5"/>
  <c r="H1337" i="5" s="1"/>
  <c r="AB1337" i="5"/>
  <c r="V1321" i="5"/>
  <c r="AB1321" i="5"/>
  <c r="V1305" i="5"/>
  <c r="G1305" i="5"/>
  <c r="AB1305" i="5"/>
  <c r="I1281" i="5"/>
  <c r="F1281" i="5"/>
  <c r="E1281" i="5"/>
  <c r="X1281" i="5" s="1"/>
  <c r="H1281" i="5"/>
  <c r="AB1273" i="5"/>
  <c r="V1273" i="5"/>
  <c r="V1265" i="5"/>
  <c r="G1265" i="5"/>
  <c r="AB1265" i="5"/>
  <c r="V1249" i="5"/>
  <c r="AB1249" i="5"/>
  <c r="V1209" i="5"/>
  <c r="J1209" i="5" s="1"/>
  <c r="AB1209" i="5"/>
  <c r="AB1201" i="5"/>
  <c r="V1201" i="5"/>
  <c r="G1201" i="5" s="1"/>
  <c r="F1193" i="5"/>
  <c r="R1193" i="5"/>
  <c r="V1169" i="5"/>
  <c r="AB1169" i="5"/>
  <c r="J1161" i="5"/>
  <c r="I1161" i="5"/>
  <c r="J1137" i="5"/>
  <c r="H1137" i="5"/>
  <c r="F1137" i="5"/>
  <c r="V1121" i="5"/>
  <c r="AB1121" i="5"/>
  <c r="V1113" i="5"/>
  <c r="AB1113" i="5"/>
  <c r="V1081" i="5"/>
  <c r="G1081" i="5" s="1"/>
  <c r="AB1081" i="5"/>
  <c r="V1049" i="5"/>
  <c r="AB1049" i="5"/>
  <c r="V1025" i="5"/>
  <c r="AB1025" i="5"/>
  <c r="V1017" i="5"/>
  <c r="E1017" i="5" s="1"/>
  <c r="X1017" i="5" s="1"/>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H745" i="5" s="1"/>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R465" i="5" s="1"/>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I225" i="5" s="1"/>
  <c r="AB225" i="5"/>
  <c r="V201" i="5"/>
  <c r="AB201" i="5"/>
  <c r="I193" i="5"/>
  <c r="H193" i="5"/>
  <c r="R193" i="5"/>
  <c r="F193" i="5"/>
  <c r="AB169" i="5"/>
  <c r="V169" i="5"/>
  <c r="V153" i="5"/>
  <c r="AB153" i="5"/>
  <c r="V137" i="5"/>
  <c r="F137" i="5" s="1"/>
  <c r="AB137" i="5"/>
  <c r="E129" i="5"/>
  <c r="X129" i="5" s="1"/>
  <c r="H129" i="5"/>
  <c r="V121" i="5"/>
  <c r="AB121" i="5"/>
  <c r="V74" i="5"/>
  <c r="F74" i="5" s="1"/>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I1641" i="5" s="1"/>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s="1"/>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G1177" i="5" s="1"/>
  <c r="V1993" i="5"/>
  <c r="AB577" i="5"/>
  <c r="AB131" i="5"/>
  <c r="F2200" i="5"/>
  <c r="S1299" i="5"/>
  <c r="G864" i="5"/>
  <c r="F864" i="5"/>
  <c r="H84" i="5"/>
  <c r="F84" i="5"/>
  <c r="J1319" i="5"/>
  <c r="E281" i="5"/>
  <c r="X281" i="5" s="1"/>
  <c r="G2265" i="5"/>
  <c r="AB1225" i="5"/>
  <c r="S1667" i="5"/>
  <c r="S1603" i="5"/>
  <c r="T931" i="5"/>
  <c r="J193" i="5"/>
  <c r="G1281" i="5"/>
  <c r="AB34" i="5"/>
  <c r="AB675" i="5"/>
  <c r="V1689" i="5"/>
  <c r="R1689" i="5" s="1"/>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F529" i="5" s="1"/>
  <c r="V1241" i="5"/>
  <c r="G1409" i="5"/>
  <c r="J1235" i="5"/>
  <c r="F1235" i="5"/>
  <c r="F2256" i="5"/>
  <c r="E2256" i="5"/>
  <c r="X2256" i="5" s="1"/>
  <c r="I2256" i="5"/>
  <c r="G1531" i="5"/>
  <c r="I1531" i="5"/>
  <c r="V2296" i="5"/>
  <c r="G2296" i="5" s="1"/>
  <c r="R2264" i="5"/>
  <c r="F2264" i="5"/>
  <c r="E2264" i="5"/>
  <c r="X2264" i="5" s="1"/>
  <c r="V2224" i="5"/>
  <c r="F2224" i="5" s="1"/>
  <c r="V2184" i="5"/>
  <c r="G2184" i="5" s="1"/>
  <c r="V2120" i="5"/>
  <c r="G2120" i="5" s="1"/>
  <c r="AB2080" i="5"/>
  <c r="V2080" i="5"/>
  <c r="R2080" i="5" s="1"/>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s="1"/>
  <c r="AB2462" i="5"/>
  <c r="V2454" i="5"/>
  <c r="AB2454" i="5"/>
  <c r="V2446" i="5"/>
  <c r="AB2446" i="5"/>
  <c r="V2382" i="5"/>
  <c r="AB2382" i="5"/>
  <c r="V2358" i="5"/>
  <c r="AB2358" i="5"/>
  <c r="AB2350" i="5"/>
  <c r="V2350" i="5"/>
  <c r="V2318" i="5"/>
  <c r="AB2318" i="5"/>
  <c r="AB2302" i="5"/>
  <c r="V2302" i="5"/>
  <c r="G2302" i="5"/>
  <c r="V2286" i="5"/>
  <c r="G2286" i="5" s="1"/>
  <c r="AB2286" i="5"/>
  <c r="V2278" i="5"/>
  <c r="G2278" i="5" s="1"/>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R2030" i="5" s="1"/>
  <c r="V2022" i="5"/>
  <c r="AB2022" i="5"/>
  <c r="V2014" i="5"/>
  <c r="AB2014" i="5"/>
  <c r="AB1990" i="5"/>
  <c r="V1990" i="5"/>
  <c r="G1990" i="5" s="1"/>
  <c r="V1958" i="5"/>
  <c r="E1958" i="5" s="1"/>
  <c r="X1958" i="5" s="1"/>
  <c r="AB1958" i="5"/>
  <c r="V1942" i="5"/>
  <c r="AB1942" i="5"/>
  <c r="V1926" i="5"/>
  <c r="G1926" i="5"/>
  <c r="V1870" i="5"/>
  <c r="AB1870" i="5"/>
  <c r="V1846" i="5"/>
  <c r="R1846" i="5" s="1"/>
  <c r="AB1846" i="5"/>
  <c r="V1830" i="5"/>
  <c r="G1830" i="5" s="1"/>
  <c r="V1822" i="5"/>
  <c r="G1822" i="5"/>
  <c r="V1806" i="5"/>
  <c r="AB1806" i="5"/>
  <c r="V1790" i="5"/>
  <c r="G1790" i="5" s="1"/>
  <c r="V1766" i="5"/>
  <c r="G1766" i="5"/>
  <c r="V1742" i="5"/>
  <c r="G1742" i="5" s="1"/>
  <c r="AB1742" i="5"/>
  <c r="V1734" i="5"/>
  <c r="AB1734" i="5"/>
  <c r="V1726" i="5"/>
  <c r="G1726" i="5"/>
  <c r="V1646" i="5"/>
  <c r="AB1646" i="5"/>
  <c r="AB1582" i="5"/>
  <c r="V1582" i="5"/>
  <c r="V1518" i="5"/>
  <c r="AB1518" i="5"/>
  <c r="AB1502" i="5"/>
  <c r="V1502" i="5"/>
  <c r="F1502" i="5" s="1"/>
  <c r="AB1494" i="5"/>
  <c r="V1494" i="5"/>
  <c r="AB1478" i="5"/>
  <c r="V1478" i="5"/>
  <c r="E1478" i="5" s="1"/>
  <c r="X1478" i="5" s="1"/>
  <c r="AB1470" i="5"/>
  <c r="V1470" i="5"/>
  <c r="R1470" i="5" s="1"/>
  <c r="V1406" i="5"/>
  <c r="AB1406" i="5"/>
  <c r="V1398" i="5"/>
  <c r="AB1398" i="5"/>
  <c r="V1390" i="5"/>
  <c r="AB1390" i="5"/>
  <c r="V1382" i="5"/>
  <c r="AB1382" i="5"/>
  <c r="AB1374" i="5"/>
  <c r="V1374" i="5"/>
  <c r="F1334" i="5"/>
  <c r="H1334" i="5"/>
  <c r="J1334" i="5"/>
  <c r="V1318" i="5"/>
  <c r="G1318" i="5"/>
  <c r="V1294" i="5"/>
  <c r="G1294" i="5" s="1"/>
  <c r="AB1294" i="5"/>
  <c r="V1270" i="5"/>
  <c r="I1270" i="5" s="1"/>
  <c r="AB1270" i="5"/>
  <c r="V1198" i="5"/>
  <c r="G1198" i="5"/>
  <c r="V1182" i="5"/>
  <c r="I1182" i="5" s="1"/>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E1934" i="5" s="1"/>
  <c r="X1934" i="5" s="1"/>
  <c r="J1247" i="5"/>
  <c r="H1472" i="5"/>
  <c r="E1195" i="5"/>
  <c r="X1195" i="5" s="1"/>
  <c r="E942" i="5"/>
  <c r="X942" i="5" s="1"/>
  <c r="E491" i="5"/>
  <c r="X491" i="5" s="1"/>
  <c r="J2374" i="5"/>
  <c r="J1508" i="5"/>
  <c r="G334" i="5"/>
  <c r="AB2326" i="5"/>
  <c r="G2094" i="5"/>
  <c r="V1030" i="5"/>
  <c r="G206" i="5"/>
  <c r="V23" i="5"/>
  <c r="V47" i="5"/>
  <c r="R47" i="5" s="1"/>
  <c r="AB310" i="5"/>
  <c r="V502" i="5"/>
  <c r="AB822" i="5"/>
  <c r="V1078" i="5"/>
  <c r="G1014" i="5"/>
  <c r="V286" i="5"/>
  <c r="AB39" i="5"/>
  <c r="V438" i="5"/>
  <c r="V318" i="5"/>
  <c r="E318" i="5" s="1"/>
  <c r="X318" i="5" s="1"/>
  <c r="AB358" i="5"/>
  <c r="V926" i="5"/>
  <c r="I926" i="5" s="1"/>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F398" i="5" s="1"/>
  <c r="AB398" i="5"/>
  <c r="V254" i="5"/>
  <c r="AB254" i="5"/>
  <c r="V222" i="5"/>
  <c r="R222" i="5" s="1"/>
  <c r="AB222" i="5"/>
  <c r="V214" i="5"/>
  <c r="H214" i="5" s="1"/>
  <c r="V918" i="5"/>
  <c r="V1070" i="5"/>
  <c r="V326" i="5"/>
  <c r="V94" i="5"/>
  <c r="I94" i="5" s="1"/>
  <c r="V894" i="5"/>
  <c r="G846" i="5"/>
  <c r="V814" i="5"/>
  <c r="G55" i="5"/>
  <c r="V654" i="5"/>
  <c r="G654" i="5"/>
  <c r="G982" i="5"/>
  <c r="G542" i="5"/>
  <c r="AB79" i="5"/>
  <c r="V366" i="5"/>
  <c r="V1118" i="5"/>
  <c r="G63" i="6"/>
  <c r="AB2498" i="5"/>
  <c r="G64" i="6"/>
  <c r="H21" i="6"/>
  <c r="D21" i="6" s="1"/>
  <c r="H23" i="6"/>
  <c r="D23" i="6" s="1"/>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H2143" i="5" s="1"/>
  <c r="AB2366" i="5"/>
  <c r="V2470" i="5"/>
  <c r="H2470" i="5" s="1"/>
  <c r="G1983" i="5"/>
  <c r="V2414" i="5"/>
  <c r="G2414" i="5" s="1"/>
  <c r="AB2499" i="5"/>
  <c r="T2498" i="5"/>
  <c r="T2499" i="5"/>
  <c r="G15" i="6"/>
  <c r="H15" i="6" s="1"/>
  <c r="G20" i="6"/>
  <c r="H20" i="6" s="1"/>
  <c r="E2363" i="5"/>
  <c r="X2363" i="5" s="1"/>
  <c r="I2363" i="5"/>
  <c r="H2363" i="5"/>
  <c r="J2363" i="5"/>
  <c r="R1619" i="5"/>
  <c r="H1619" i="5"/>
  <c r="I1619" i="5"/>
  <c r="E1619" i="5"/>
  <c r="X1619" i="5" s="1"/>
  <c r="J1619" i="5"/>
  <c r="F1619" i="5"/>
  <c r="F48" i="6"/>
  <c r="F53" i="6" s="1"/>
  <c r="H53"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R1956" i="5"/>
  <c r="H1956" i="5"/>
  <c r="F1956" i="5"/>
  <c r="G1956" i="5"/>
  <c r="J1956" i="5"/>
  <c r="G130" i="5"/>
  <c r="I130" i="5"/>
  <c r="E130" i="5"/>
  <c r="X130" i="5" s="1"/>
  <c r="J130" i="5"/>
  <c r="H130" i="5"/>
  <c r="H290" i="5"/>
  <c r="I290" i="5"/>
  <c r="R290" i="5"/>
  <c r="F290" i="5"/>
  <c r="E290" i="5"/>
  <c r="X290" i="5" s="1"/>
  <c r="J290" i="5"/>
  <c r="R322" i="5"/>
  <c r="I322" i="5"/>
  <c r="E322" i="5"/>
  <c r="X322" i="5" s="1"/>
  <c r="J322" i="5"/>
  <c r="I514" i="5"/>
  <c r="R514" i="5"/>
  <c r="E514" i="5"/>
  <c r="X514" i="5" s="1"/>
  <c r="J514" i="5"/>
  <c r="F514" i="5"/>
  <c r="H514" i="5"/>
  <c r="I578" i="5"/>
  <c r="J578" i="5"/>
  <c r="R578" i="5"/>
  <c r="E578" i="5"/>
  <c r="X578" i="5" s="1"/>
  <c r="G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J404" i="5"/>
  <c r="E404" i="5"/>
  <c r="X404" i="5" s="1"/>
  <c r="F404" i="5"/>
  <c r="H404" i="5"/>
  <c r="R404" i="5"/>
  <c r="I40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J490" i="5"/>
  <c r="E554" i="5"/>
  <c r="X554" i="5" s="1"/>
  <c r="I554" i="5"/>
  <c r="H554" i="5"/>
  <c r="J554" i="5"/>
  <c r="R554" i="5"/>
  <c r="F554" i="5"/>
  <c r="R714" i="5"/>
  <c r="J714" i="5"/>
  <c r="F714" i="5"/>
  <c r="H714" i="5"/>
  <c r="I714" i="5"/>
  <c r="E714" i="5"/>
  <c r="X714" i="5" s="1"/>
  <c r="R746" i="5"/>
  <c r="F746" i="5"/>
  <c r="J746" i="5"/>
  <c r="H746" i="5"/>
  <c r="G746" i="5"/>
  <c r="I746" i="5"/>
  <c r="E746" i="5"/>
  <c r="X746" i="5" s="1"/>
  <c r="H794" i="5"/>
  <c r="E794" i="5"/>
  <c r="X794" i="5" s="1"/>
  <c r="F794" i="5"/>
  <c r="I794" i="5"/>
  <c r="R794" i="5"/>
  <c r="J794"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G1562" i="5"/>
  <c r="J1562" i="5"/>
  <c r="R1562" i="5"/>
  <c r="F1562" i="5"/>
  <c r="R1618" i="5"/>
  <c r="F1618" i="5"/>
  <c r="J1618" i="5"/>
  <c r="E1618" i="5"/>
  <c r="X1618" i="5" s="1"/>
  <c r="H1618" i="5"/>
  <c r="I1618" i="5"/>
  <c r="G1618" i="5"/>
  <c r="J1674" i="5"/>
  <c r="F1674" i="5"/>
  <c r="R1674" i="5"/>
  <c r="H1674" i="5"/>
  <c r="E1674" i="5"/>
  <c r="X1674" i="5" s="1"/>
  <c r="I1674"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J474" i="5"/>
  <c r="F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F250" i="5"/>
  <c r="H250" i="5"/>
  <c r="J250" i="5"/>
  <c r="E250" i="5"/>
  <c r="X250" i="5" s="1"/>
  <c r="R250" i="5"/>
  <c r="R282" i="5"/>
  <c r="E282" i="5"/>
  <c r="X282" i="5" s="1"/>
  <c r="F282" i="5"/>
  <c r="H282" i="5"/>
  <c r="I282" i="5"/>
  <c r="J282" i="5"/>
  <c r="G346" i="5"/>
  <c r="R346" i="5"/>
  <c r="J346" i="5"/>
  <c r="E346" i="5"/>
  <c r="X346" i="5" s="1"/>
  <c r="I346" i="5"/>
  <c r="F346" i="5"/>
  <c r="H346" i="5"/>
  <c r="F450" i="5"/>
  <c r="H450" i="5"/>
  <c r="R450" i="5"/>
  <c r="J450" i="5"/>
  <c r="E450" i="5"/>
  <c r="X450" i="5" s="1"/>
  <c r="G506" i="5"/>
  <c r="I506" i="5"/>
  <c r="E506" i="5"/>
  <c r="X506" i="5" s="1"/>
  <c r="J506" i="5"/>
  <c r="F506" i="5"/>
  <c r="R506" i="5"/>
  <c r="H506" i="5"/>
  <c r="E538" i="5"/>
  <c r="X538" i="5" s="1"/>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I906" i="5"/>
  <c r="F906" i="5"/>
  <c r="E906" i="5"/>
  <c r="X906" i="5" s="1"/>
  <c r="R906" i="5"/>
  <c r="J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E1130" i="5"/>
  <c r="X1130" i="5" s="1"/>
  <c r="R1130" i="5"/>
  <c r="F1130" i="5"/>
  <c r="H1130" i="5"/>
  <c r="J1130" i="5"/>
  <c r="I1130" i="5"/>
  <c r="R1194" i="5"/>
  <c r="I1194" i="5"/>
  <c r="F1194" i="5"/>
  <c r="J1194" i="5"/>
  <c r="E1194" i="5"/>
  <c r="X1194" i="5" s="1"/>
  <c r="H1194" i="5"/>
  <c r="G1226" i="5"/>
  <c r="I1226" i="5"/>
  <c r="R1226" i="5"/>
  <c r="H1226" i="5"/>
  <c r="J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I882" i="5"/>
  <c r="F962" i="5"/>
  <c r="R962" i="5"/>
  <c r="H962" i="5"/>
  <c r="I962" i="5"/>
  <c r="J962" i="5"/>
  <c r="E962" i="5"/>
  <c r="X962" i="5" s="1"/>
  <c r="R1018" i="5"/>
  <c r="I1018" i="5"/>
  <c r="J1018" i="5"/>
  <c r="E1018" i="5"/>
  <c r="X1018" i="5" s="1"/>
  <c r="G1018" i="5"/>
  <c r="F1018" i="5"/>
  <c r="H1018" i="5"/>
  <c r="G1250" i="5"/>
  <c r="F1250" i="5"/>
  <c r="J1250" i="5"/>
  <c r="I1250" i="5"/>
  <c r="H1250" i="5"/>
  <c r="F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I1858" i="5"/>
  <c r="J1858" i="5"/>
  <c r="F1858" i="5"/>
  <c r="G1858" i="5"/>
  <c r="H1858" i="5"/>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F2212" i="5"/>
  <c r="I2212" i="5"/>
  <c r="G2212" i="5"/>
  <c r="E2212" i="5"/>
  <c r="X2212" i="5" s="1"/>
  <c r="I98" i="5"/>
  <c r="J98" i="5"/>
  <c r="H98" i="5"/>
  <c r="R98" i="5"/>
  <c r="E98" i="5"/>
  <c r="X98" i="5" s="1"/>
  <c r="F98" i="5"/>
  <c r="H122" i="5"/>
  <c r="I122" i="5"/>
  <c r="E122" i="5"/>
  <c r="X122" i="5" s="1"/>
  <c r="J122" i="5"/>
  <c r="F122" i="5"/>
  <c r="R122" i="5"/>
  <c r="H154" i="5"/>
  <c r="E154" i="5"/>
  <c r="X154" i="5" s="1"/>
  <c r="J154" i="5"/>
  <c r="I154" i="5"/>
  <c r="F154" i="5"/>
  <c r="J178" i="5"/>
  <c r="F178" i="5"/>
  <c r="R178" i="5"/>
  <c r="G178" i="5"/>
  <c r="H178" i="5"/>
  <c r="E178" i="5"/>
  <c r="X178" i="5" s="1"/>
  <c r="I178"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R1498" i="5"/>
  <c r="F1498" i="5"/>
  <c r="F1602" i="5"/>
  <c r="I1602" i="5"/>
  <c r="H1602" i="5"/>
  <c r="R1602" i="5"/>
  <c r="J1602" i="5"/>
  <c r="E1602" i="5"/>
  <c r="X1602" i="5" s="1"/>
  <c r="E1626" i="5"/>
  <c r="X1626" i="5" s="1"/>
  <c r="I1626" i="5"/>
  <c r="H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R2210" i="5"/>
  <c r="J2210" i="5"/>
  <c r="E2210" i="5"/>
  <c r="X2210" i="5" s="1"/>
  <c r="E2314" i="5"/>
  <c r="X2314" i="5" s="1"/>
  <c r="F2354" i="5"/>
  <c r="I2354" i="5"/>
  <c r="H2354" i="5"/>
  <c r="R2354" i="5"/>
  <c r="E2354" i="5"/>
  <c r="X2354" i="5" s="1"/>
  <c r="G2354" i="5"/>
  <c r="J2354" i="5"/>
  <c r="R2378" i="5"/>
  <c r="J2378" i="5"/>
  <c r="E2378" i="5"/>
  <c r="X2378" i="5" s="1"/>
  <c r="F2378" i="5"/>
  <c r="H2378" i="5"/>
  <c r="H2402" i="5"/>
  <c r="E2402" i="5"/>
  <c r="X2402" i="5" s="1"/>
  <c r="F2402" i="5"/>
  <c r="I2402" i="5"/>
  <c r="J2402" i="5"/>
  <c r="R2402" i="5"/>
  <c r="I2482" i="5"/>
  <c r="J2482" i="5"/>
  <c r="F2482" i="5"/>
  <c r="G2482" i="5"/>
  <c r="R2482" i="5"/>
  <c r="H2482" i="5"/>
  <c r="E2482" i="5"/>
  <c r="X2482" i="5" s="1"/>
  <c r="H2080" i="5"/>
  <c r="E2080" i="5"/>
  <c r="X2080" i="5" s="1"/>
  <c r="J2080" i="5"/>
  <c r="F2080" i="5"/>
  <c r="I2080" i="5"/>
  <c r="R2401" i="5"/>
  <c r="G2401" i="5"/>
  <c r="I2401" i="5"/>
  <c r="E2401" i="5"/>
  <c r="X2401" i="5" s="1"/>
  <c r="H2401" i="5"/>
  <c r="F2401" i="5"/>
  <c r="J2401" i="5"/>
  <c r="I833" i="5"/>
  <c r="E833" i="5"/>
  <c r="X833" i="5" s="1"/>
  <c r="R833" i="5"/>
  <c r="H833" i="5"/>
  <c r="J833" i="5"/>
  <c r="G833" i="5"/>
  <c r="F833" i="5"/>
  <c r="H1641" i="5"/>
  <c r="G1641" i="5"/>
  <c r="E1641" i="5"/>
  <c r="X1641" i="5" s="1"/>
  <c r="F1641" i="5"/>
  <c r="J1641" i="5"/>
  <c r="R1641" i="5"/>
  <c r="F121" i="5"/>
  <c r="H121" i="5"/>
  <c r="J121" i="5"/>
  <c r="G121" i="5"/>
  <c r="R121" i="5"/>
  <c r="E121" i="5"/>
  <c r="X121" i="5" s="1"/>
  <c r="I121" i="5"/>
  <c r="E225" i="5"/>
  <c r="X225" i="5" s="1"/>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J2017" i="5"/>
  <c r="F2017" i="5"/>
  <c r="R2017" i="5"/>
  <c r="I2017" i="5"/>
  <c r="G2017" i="5"/>
  <c r="R2457" i="5"/>
  <c r="E2457" i="5"/>
  <c r="X2457" i="5" s="1"/>
  <c r="G2457" i="5"/>
  <c r="F2457" i="5"/>
  <c r="H2457" i="5"/>
  <c r="J2457" i="5"/>
  <c r="I2457" i="5"/>
  <c r="G2080" i="5"/>
  <c r="G1689" i="5"/>
  <c r="J1689" i="5"/>
  <c r="I1689" i="5"/>
  <c r="H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R1017" i="5"/>
  <c r="F1113" i="5"/>
  <c r="J1113" i="5"/>
  <c r="H1113" i="5"/>
  <c r="E1113" i="5"/>
  <c r="X1113" i="5" s="1"/>
  <c r="G1113" i="5"/>
  <c r="R1113" i="5"/>
  <c r="I1113" i="5"/>
  <c r="I1209" i="5"/>
  <c r="E1209" i="5"/>
  <c r="X1209" i="5" s="1"/>
  <c r="F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H2193" i="5"/>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J753" i="5"/>
  <c r="I1001" i="5"/>
  <c r="R1001" i="5"/>
  <c r="G1001" i="5"/>
  <c r="F1001" i="5"/>
  <c r="J1001" i="5"/>
  <c r="H1001" i="5"/>
  <c r="E1001" i="5"/>
  <c r="X1001" i="5" s="1"/>
  <c r="H26" i="5"/>
  <c r="I26" i="5"/>
  <c r="E26" i="5"/>
  <c r="X26" i="5" s="1"/>
  <c r="J26" i="5"/>
  <c r="F26" i="5"/>
  <c r="R26" i="5"/>
  <c r="E137" i="5"/>
  <c r="X137" i="5" s="1"/>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R1337" i="5"/>
  <c r="I1489" i="5"/>
  <c r="R1489" i="5"/>
  <c r="G1489" i="5"/>
  <c r="E1489" i="5"/>
  <c r="X1489" i="5" s="1"/>
  <c r="F1489" i="5"/>
  <c r="H1489" i="5"/>
  <c r="J1489" i="5"/>
  <c r="R1921" i="5"/>
  <c r="G1921" i="5"/>
  <c r="E1921" i="5"/>
  <c r="X1921" i="5" s="1"/>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I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J1201" i="5"/>
  <c r="I1201" i="5"/>
  <c r="F1201" i="5"/>
  <c r="J1265" i="5"/>
  <c r="E1265" i="5"/>
  <c r="X1265" i="5" s="1"/>
  <c r="R1265" i="5"/>
  <c r="F1265" i="5"/>
  <c r="H1265" i="5"/>
  <c r="I1265" i="5"/>
  <c r="G1345" i="5"/>
  <c r="E1345" i="5"/>
  <c r="X1345" i="5" s="1"/>
  <c r="J1345" i="5"/>
  <c r="F1345" i="5"/>
  <c r="R1345" i="5"/>
  <c r="H1345" i="5"/>
  <c r="G1993" i="5"/>
  <c r="G2449" i="5"/>
  <c r="J2449" i="5"/>
  <c r="R2449" i="5"/>
  <c r="F2449" i="5"/>
  <c r="E2449" i="5"/>
  <c r="X2449" i="5" s="1"/>
  <c r="I2449" i="5"/>
  <c r="H2449" i="5"/>
  <c r="G529" i="5"/>
  <c r="E529" i="5"/>
  <c r="X529" i="5" s="1"/>
  <c r="H529" i="5"/>
  <c r="I529" i="5"/>
  <c r="J529" i="5"/>
  <c r="R529" i="5"/>
  <c r="F841" i="5"/>
  <c r="I841" i="5"/>
  <c r="R841" i="5"/>
  <c r="H841" i="5"/>
  <c r="E841" i="5"/>
  <c r="X841" i="5" s="1"/>
  <c r="J841" i="5"/>
  <c r="G841" i="5"/>
  <c r="E1177" i="5"/>
  <c r="X1177" i="5" s="1"/>
  <c r="J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R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J214" i="5"/>
  <c r="H318" i="5"/>
  <c r="G318" i="5"/>
  <c r="J318" i="5"/>
  <c r="R318" i="5"/>
  <c r="F318" i="5"/>
  <c r="I318" i="5"/>
  <c r="I1294" i="5"/>
  <c r="H1294" i="5"/>
  <c r="J1294" i="5"/>
  <c r="F1294" i="5"/>
  <c r="R1294" i="5"/>
  <c r="E1294" i="5"/>
  <c r="X1294" i="5" s="1"/>
  <c r="H1470" i="5"/>
  <c r="E1790" i="5"/>
  <c r="X1790" i="5" s="1"/>
  <c r="R1790" i="5"/>
  <c r="I1790" i="5"/>
  <c r="H1790" i="5"/>
  <c r="J1790" i="5"/>
  <c r="F1790" i="5"/>
  <c r="J1846" i="5"/>
  <c r="E1846" i="5"/>
  <c r="X1846" i="5" s="1"/>
  <c r="I1846" i="5"/>
  <c r="F1846" i="5"/>
  <c r="H1846" i="5"/>
  <c r="H1958" i="5"/>
  <c r="R1958" i="5"/>
  <c r="F1958" i="5"/>
  <c r="J1958" i="5"/>
  <c r="G1958" i="5"/>
  <c r="G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F47" i="5"/>
  <c r="R1182" i="5"/>
  <c r="J1182" i="5"/>
  <c r="H1182" i="5"/>
  <c r="F1182" i="5"/>
  <c r="E1182" i="5"/>
  <c r="X1182" i="5" s="1"/>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F2462" i="5"/>
  <c r="F222" i="5"/>
  <c r="H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F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R398" i="5"/>
  <c r="J558" i="5"/>
  <c r="G558" i="5"/>
  <c r="R558" i="5"/>
  <c r="F558" i="5"/>
  <c r="E558" i="5"/>
  <c r="X558" i="5" s="1"/>
  <c r="H558" i="5"/>
  <c r="I558" i="5"/>
  <c r="E926" i="5"/>
  <c r="X926" i="5" s="1"/>
  <c r="J1270" i="5"/>
  <c r="R1270" i="5"/>
  <c r="J1374" i="5"/>
  <c r="R1374" i="5"/>
  <c r="H1374" i="5"/>
  <c r="G1374" i="5"/>
  <c r="E1374" i="5"/>
  <c r="X1374" i="5" s="1"/>
  <c r="F1374" i="5"/>
  <c r="I1374" i="5"/>
  <c r="I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F2470" i="5"/>
  <c r="J2143" i="5"/>
  <c r="I2143" i="5"/>
  <c r="G2143" i="5"/>
  <c r="F2143" i="5"/>
  <c r="R2143" i="5"/>
  <c r="E2143" i="5"/>
  <c r="X2143" i="5" s="1"/>
  <c r="I2414" i="5"/>
  <c r="J2414" i="5"/>
  <c r="E2414" i="5"/>
  <c r="X2414" i="5" s="1"/>
  <c r="R2414" i="5"/>
  <c r="H2414" i="5"/>
  <c r="F2414" i="5"/>
  <c r="F44" i="6"/>
  <c r="H44" i="6" s="1"/>
  <c r="D44" i="6" s="1"/>
  <c r="F39" i="6"/>
  <c r="H39" i="6" s="1"/>
  <c r="D39" i="6" s="1"/>
  <c r="F62" i="6"/>
  <c r="F34" i="6"/>
  <c r="H34" i="6" s="1"/>
  <c r="D34" i="6" s="1"/>
  <c r="F33" i="6"/>
  <c r="H33" i="6" s="1"/>
  <c r="D33" i="6" s="1"/>
  <c r="F61" i="6"/>
  <c r="F28" i="6"/>
  <c r="H28" i="6" s="1"/>
  <c r="D28" i="6" s="1"/>
  <c r="F38" i="6"/>
  <c r="H38" i="6" s="1"/>
  <c r="C13" i="6" l="1"/>
  <c r="C12" i="6"/>
  <c r="C11" i="6"/>
  <c r="C4" i="6"/>
  <c r="C10" i="6"/>
  <c r="C9" i="6"/>
  <c r="C8" i="6"/>
  <c r="C7" i="6"/>
  <c r="G5" i="6"/>
  <c r="H5" i="6" s="1"/>
  <c r="D5" i="6" s="1"/>
  <c r="H60" i="6"/>
  <c r="D60" i="6" s="1"/>
  <c r="F6" i="6"/>
  <c r="H6" i="6" s="1"/>
  <c r="D6" i="6" s="1"/>
  <c r="C60" i="6"/>
  <c r="G61" i="6"/>
  <c r="H61" i="6" s="1"/>
  <c r="G2470" i="5"/>
  <c r="J1502" i="5"/>
  <c r="H1270" i="5"/>
  <c r="J926" i="5"/>
  <c r="G398" i="5"/>
  <c r="R1990" i="5"/>
  <c r="I2462" i="5"/>
  <c r="E47" i="5"/>
  <c r="X47" i="5" s="1"/>
  <c r="I2030" i="5"/>
  <c r="J1470" i="5"/>
  <c r="G214" i="5"/>
  <c r="H1081" i="5"/>
  <c r="F1081" i="5"/>
  <c r="E465" i="5"/>
  <c r="X465" i="5" s="1"/>
  <c r="E74" i="5"/>
  <c r="X74" i="5" s="1"/>
  <c r="J1337" i="5"/>
  <c r="J137" i="5"/>
  <c r="E753" i="5"/>
  <c r="X753" i="5" s="1"/>
  <c r="J2193" i="5"/>
  <c r="I745" i="5"/>
  <c r="I1017" i="5"/>
  <c r="H225" i="5"/>
  <c r="R2224" i="5"/>
  <c r="G47" i="5"/>
  <c r="G1337" i="5"/>
  <c r="J1098" i="5"/>
  <c r="G1098" i="5"/>
  <c r="H1778" i="5"/>
  <c r="G1778" i="5"/>
  <c r="R1858" i="5"/>
  <c r="E1858" i="5"/>
  <c r="X1858" i="5" s="1"/>
  <c r="H170" i="5"/>
  <c r="G170" i="5"/>
  <c r="H490" i="5"/>
  <c r="G490" i="5"/>
  <c r="E674" i="5"/>
  <c r="X674" i="5" s="1"/>
  <c r="G674" i="5"/>
  <c r="H842" i="5"/>
  <c r="G842" i="5"/>
  <c r="E1314" i="5"/>
  <c r="X1314" i="5" s="1"/>
  <c r="G1314" i="5"/>
  <c r="I2314" i="5"/>
  <c r="G2314" i="5"/>
  <c r="R2470" i="5"/>
  <c r="E2470" i="5"/>
  <c r="X2470" i="5" s="1"/>
  <c r="G1502" i="5"/>
  <c r="E1270" i="5"/>
  <c r="X1270" i="5" s="1"/>
  <c r="H926" i="5"/>
  <c r="F926" i="5"/>
  <c r="J398" i="5"/>
  <c r="E1990" i="5"/>
  <c r="X1990" i="5" s="1"/>
  <c r="H2462" i="5"/>
  <c r="H47" i="5"/>
  <c r="J2030" i="5"/>
  <c r="G1470" i="5"/>
  <c r="E214" i="5"/>
  <c r="X214" i="5" s="1"/>
  <c r="I1081" i="5"/>
  <c r="H465" i="5"/>
  <c r="J74" i="5"/>
  <c r="E1337" i="5"/>
  <c r="X1337" i="5" s="1"/>
  <c r="G137" i="5"/>
  <c r="R137" i="5"/>
  <c r="R753" i="5"/>
  <c r="R2193" i="5"/>
  <c r="E745" i="5"/>
  <c r="X745" i="5" s="1"/>
  <c r="G1017" i="5"/>
  <c r="G225" i="5"/>
  <c r="J2224" i="5"/>
  <c r="F2314" i="5"/>
  <c r="J1314" i="5"/>
  <c r="F170" i="5"/>
  <c r="R842" i="5"/>
  <c r="H674" i="5"/>
  <c r="E490" i="5"/>
  <c r="X490" i="5" s="1"/>
  <c r="G1846" i="5"/>
  <c r="R2324" i="5"/>
  <c r="G2324" i="5"/>
  <c r="F642" i="5"/>
  <c r="G642" i="5"/>
  <c r="G1270" i="5"/>
  <c r="G62" i="6"/>
  <c r="H62" i="6" s="1"/>
  <c r="R154" i="5"/>
  <c r="G154" i="5"/>
  <c r="E474" i="5"/>
  <c r="X474" i="5" s="1"/>
  <c r="G474" i="5"/>
  <c r="I1394" i="5"/>
  <c r="G1394" i="5"/>
  <c r="I2378" i="5"/>
  <c r="G2378" i="5"/>
  <c r="I2470" i="5"/>
  <c r="E1502" i="5"/>
  <c r="X1502" i="5" s="1"/>
  <c r="E398" i="5"/>
  <c r="X398" i="5" s="1"/>
  <c r="R2462" i="5"/>
  <c r="I47" i="5"/>
  <c r="F1470" i="5"/>
  <c r="F214" i="5"/>
  <c r="G2224" i="5"/>
  <c r="H74" i="5"/>
  <c r="I1337" i="5"/>
  <c r="H753" i="5"/>
  <c r="I2193" i="5"/>
  <c r="R745" i="5"/>
  <c r="F1017" i="5"/>
  <c r="H1017" i="5"/>
  <c r="J225" i="5"/>
  <c r="E2224" i="5"/>
  <c r="X2224" i="5" s="1"/>
  <c r="J2314" i="5"/>
  <c r="R1314" i="5"/>
  <c r="I170" i="5"/>
  <c r="F842" i="5"/>
  <c r="F674" i="5"/>
  <c r="I490" i="5"/>
  <c r="J2470" i="5"/>
  <c r="H1502" i="5"/>
  <c r="F1270" i="5"/>
  <c r="G926" i="5"/>
  <c r="I398" i="5"/>
  <c r="H398" i="5"/>
  <c r="H1990" i="5"/>
  <c r="E2462" i="5"/>
  <c r="X2462" i="5" s="1"/>
  <c r="J47" i="5"/>
  <c r="F2030" i="5"/>
  <c r="H2030" i="5"/>
  <c r="I1470" i="5"/>
  <c r="E1470" i="5"/>
  <c r="X1470" i="5" s="1"/>
  <c r="I214" i="5"/>
  <c r="E1081" i="5"/>
  <c r="X1081" i="5" s="1"/>
  <c r="G465" i="5"/>
  <c r="H1201" i="5"/>
  <c r="G74" i="5"/>
  <c r="R74" i="5"/>
  <c r="R2184" i="5"/>
  <c r="F1337" i="5"/>
  <c r="H137" i="5"/>
  <c r="I753" i="5"/>
  <c r="F2193" i="5"/>
  <c r="G745" i="5"/>
  <c r="J1017" i="5"/>
  <c r="F225" i="5"/>
  <c r="H2224" i="5"/>
  <c r="R2314" i="5"/>
  <c r="H1314" i="5"/>
  <c r="F1226" i="5"/>
  <c r="J170" i="5"/>
  <c r="H474" i="5"/>
  <c r="E842" i="5"/>
  <c r="X842" i="5" s="1"/>
  <c r="R674" i="5"/>
  <c r="R490" i="5"/>
  <c r="H322" i="5"/>
  <c r="J1626" i="5"/>
  <c r="G1626" i="5"/>
  <c r="R2122" i="5"/>
  <c r="G2122" i="5"/>
  <c r="R926" i="5"/>
  <c r="J1990" i="5"/>
  <c r="E2030" i="5"/>
  <c r="X2030" i="5" s="1"/>
  <c r="J1081" i="5"/>
  <c r="J465" i="5"/>
  <c r="I137" i="5"/>
  <c r="R1502" i="5"/>
  <c r="I1990" i="5"/>
  <c r="J2462" i="5"/>
  <c r="G753" i="5"/>
  <c r="E2193" i="5"/>
  <c r="X2193" i="5" s="1"/>
  <c r="R225" i="5"/>
  <c r="I2224" i="5"/>
  <c r="H2314" i="5"/>
  <c r="E170" i="5"/>
  <c r="X170" i="5" s="1"/>
  <c r="I842" i="5"/>
  <c r="J674" i="5"/>
  <c r="F490" i="5"/>
  <c r="F130" i="5"/>
  <c r="R130" i="5"/>
  <c r="I274" i="5"/>
  <c r="G274" i="5"/>
  <c r="I426" i="5"/>
  <c r="G426" i="5"/>
  <c r="J538" i="5"/>
  <c r="G538" i="5"/>
  <c r="G906" i="5"/>
  <c r="H906" i="5"/>
  <c r="H1498" i="5"/>
  <c r="G1498" i="5"/>
  <c r="H2210" i="5"/>
  <c r="G2210" i="5"/>
  <c r="I2362" i="5"/>
  <c r="G2362" i="5"/>
  <c r="R1740" i="5"/>
  <c r="I1740" i="5"/>
  <c r="I1924" i="5"/>
  <c r="H1924" i="5"/>
  <c r="G1924" i="5"/>
  <c r="F1924" i="5"/>
  <c r="F445" i="5"/>
  <c r="H445" i="5"/>
  <c r="G805" i="5"/>
  <c r="E805" i="5"/>
  <c r="X805" i="5" s="1"/>
  <c r="G1373" i="5"/>
  <c r="F1373" i="5"/>
  <c r="H1373" i="5"/>
  <c r="I1373" i="5"/>
  <c r="G2293" i="5"/>
  <c r="J2293" i="5"/>
  <c r="I2293" i="5"/>
  <c r="F2293" i="5"/>
  <c r="E1636" i="5"/>
  <c r="X1636" i="5" s="1"/>
  <c r="J1636" i="5"/>
  <c r="H1668" i="5"/>
  <c r="R1668" i="5"/>
  <c r="G1668" i="5"/>
  <c r="F1668" i="5"/>
  <c r="F2084" i="5"/>
  <c r="J2084" i="5"/>
  <c r="H2084" i="5"/>
  <c r="G2084" i="5"/>
  <c r="R2084" i="5"/>
  <c r="E2084" i="5"/>
  <c r="X2084" i="5" s="1"/>
  <c r="G2444" i="5"/>
  <c r="J2444" i="5"/>
  <c r="E2444" i="5"/>
  <c r="X2444" i="5" s="1"/>
  <c r="R2444" i="5"/>
  <c r="H2444" i="5"/>
  <c r="G1105" i="5"/>
  <c r="H1105" i="5"/>
  <c r="R1105" i="5"/>
  <c r="E1105" i="5"/>
  <c r="X1105" i="5" s="1"/>
  <c r="F1105" i="5"/>
  <c r="G1841" i="5"/>
  <c r="E1841" i="5"/>
  <c r="X1841" i="5" s="1"/>
  <c r="R1841" i="5"/>
  <c r="I1841" i="5"/>
  <c r="F1977" i="5"/>
  <c r="J1977" i="5"/>
  <c r="G1977" i="5"/>
  <c r="J2049" i="5"/>
  <c r="G2049" i="5"/>
  <c r="R2049" i="5"/>
  <c r="F2049" i="5"/>
  <c r="I2049" i="5"/>
  <c r="H2105" i="5"/>
  <c r="J2105" i="5"/>
  <c r="C5" i="6"/>
  <c r="C31" i="6"/>
  <c r="E1924" i="5"/>
  <c r="X1924" i="5" s="1"/>
  <c r="E1373" i="5"/>
  <c r="X1373" i="5" s="1"/>
  <c r="J445" i="5"/>
  <c r="J12" i="5"/>
  <c r="F12" i="5"/>
  <c r="R764" i="5"/>
  <c r="J764" i="5"/>
  <c r="H764" i="5"/>
  <c r="R1756" i="5"/>
  <c r="E1756" i="5"/>
  <c r="X1756" i="5" s="1"/>
  <c r="I1756" i="5"/>
  <c r="F2236" i="5"/>
  <c r="I2236" i="5"/>
  <c r="R2236" i="5"/>
  <c r="R389" i="5"/>
  <c r="J389" i="5"/>
  <c r="R765" i="5"/>
  <c r="G765" i="5"/>
  <c r="H765" i="5"/>
  <c r="J765" i="5"/>
  <c r="I765" i="5"/>
  <c r="J1349" i="5"/>
  <c r="H1349" i="5"/>
  <c r="F1869" i="5"/>
  <c r="E1869" i="5"/>
  <c r="X1869" i="5" s="1"/>
  <c r="H1869" i="5"/>
  <c r="E876" i="5"/>
  <c r="X876" i="5" s="1"/>
  <c r="J876" i="5"/>
  <c r="R876" i="5"/>
  <c r="H876" i="5"/>
  <c r="G876" i="5"/>
  <c r="F2068" i="5"/>
  <c r="H2068" i="5"/>
  <c r="E2068" i="5"/>
  <c r="X2068" i="5" s="1"/>
  <c r="G2068" i="5"/>
  <c r="J2420" i="5"/>
  <c r="G2420" i="5"/>
  <c r="R2420" i="5"/>
  <c r="I2420" i="5"/>
  <c r="F2420" i="5"/>
  <c r="H2420" i="5"/>
  <c r="R97" i="5"/>
  <c r="E97" i="5"/>
  <c r="X97" i="5" s="1"/>
  <c r="G97" i="5"/>
  <c r="F97" i="5"/>
  <c r="I97" i="5"/>
  <c r="G537" i="5"/>
  <c r="F537" i="5"/>
  <c r="R537" i="5"/>
  <c r="E537" i="5"/>
  <c r="X537" i="5" s="1"/>
  <c r="J537" i="5"/>
  <c r="I777" i="5"/>
  <c r="E777" i="5"/>
  <c r="X777" i="5" s="1"/>
  <c r="G1801" i="5"/>
  <c r="F1801" i="5"/>
  <c r="E1801" i="5"/>
  <c r="X1801" i="5" s="1"/>
  <c r="I1801" i="5"/>
  <c r="R1801" i="5"/>
  <c r="G1961" i="5"/>
  <c r="J1961" i="5"/>
  <c r="F1740" i="5"/>
  <c r="R733" i="5"/>
  <c r="H132" i="5"/>
  <c r="I132" i="5"/>
  <c r="E229" i="5"/>
  <c r="X229" i="5" s="1"/>
  <c r="H229" i="5"/>
  <c r="F229" i="5"/>
  <c r="I229" i="5"/>
  <c r="H1725" i="5"/>
  <c r="J1725" i="5"/>
  <c r="R1284" i="5"/>
  <c r="J1284" i="5"/>
  <c r="H1284" i="5"/>
  <c r="R1388" i="5"/>
  <c r="F1388" i="5"/>
  <c r="I1388" i="5"/>
  <c r="H1388" i="5"/>
  <c r="G1932" i="5"/>
  <c r="I1932" i="5"/>
  <c r="R1932" i="5"/>
  <c r="H1932" i="5"/>
  <c r="E1932" i="5"/>
  <c r="X1932" i="5" s="1"/>
  <c r="G1996" i="5"/>
  <c r="J1996" i="5"/>
  <c r="F1996" i="5"/>
  <c r="E580" i="5"/>
  <c r="X580" i="5" s="1"/>
  <c r="F580" i="5"/>
  <c r="J580" i="5"/>
  <c r="G1964" i="5"/>
  <c r="H1964" i="5"/>
  <c r="E2132" i="5"/>
  <c r="X2132" i="5" s="1"/>
  <c r="F2132" i="5"/>
  <c r="H2132" i="5"/>
  <c r="H173" i="5"/>
  <c r="J173" i="5"/>
  <c r="F1253" i="5"/>
  <c r="G1253" i="5"/>
  <c r="J1253" i="5"/>
  <c r="I1253" i="5"/>
  <c r="E1253" i="5"/>
  <c r="X1253" i="5" s="1"/>
  <c r="H1653" i="5"/>
  <c r="E1653" i="5"/>
  <c r="X1653" i="5" s="1"/>
  <c r="R1945" i="5"/>
  <c r="I1945" i="5"/>
  <c r="G2481" i="5"/>
  <c r="H2481" i="5"/>
  <c r="I2481" i="5"/>
  <c r="E2481" i="5"/>
  <c r="X2481" i="5" s="1"/>
  <c r="F2481" i="5"/>
  <c r="I2164" i="5"/>
  <c r="J2164" i="5"/>
  <c r="G2164" i="5"/>
  <c r="H2164" i="5"/>
  <c r="J69" i="5"/>
  <c r="F69" i="5"/>
  <c r="J621" i="5"/>
  <c r="H621" i="5"/>
  <c r="E621" i="5"/>
  <c r="X621" i="5" s="1"/>
  <c r="H965" i="5"/>
  <c r="I965" i="5"/>
  <c r="F1037" i="5"/>
  <c r="R1037" i="5"/>
  <c r="J1093" i="5"/>
  <c r="G1093" i="5"/>
  <c r="I1093" i="5"/>
  <c r="F1165" i="5"/>
  <c r="H1165" i="5"/>
  <c r="G1469" i="5"/>
  <c r="I1469" i="5"/>
  <c r="E1469" i="5"/>
  <c r="X1469" i="5" s="1"/>
  <c r="J1469" i="5"/>
  <c r="R1469" i="5"/>
  <c r="I1812" i="5"/>
  <c r="H1812" i="5"/>
  <c r="E1812" i="5"/>
  <c r="X1812" i="5" s="1"/>
  <c r="G1812" i="5"/>
  <c r="J1812" i="5"/>
  <c r="G2468" i="5"/>
  <c r="R2468" i="5"/>
  <c r="E2468" i="5"/>
  <c r="X2468" i="5" s="1"/>
  <c r="F1553" i="5"/>
  <c r="E1553" i="5"/>
  <c r="X1553" i="5" s="1"/>
  <c r="R1553" i="5"/>
  <c r="G1553" i="5"/>
  <c r="H1553" i="5"/>
  <c r="R2385" i="5"/>
  <c r="J2385" i="5"/>
  <c r="H2385" i="5"/>
  <c r="E2385" i="5"/>
  <c r="X2385" i="5" s="1"/>
  <c r="F2385" i="5"/>
  <c r="C6" i="6"/>
  <c r="H1253" i="5"/>
  <c r="R2306" i="5"/>
  <c r="G2306" i="5"/>
  <c r="J100" i="5"/>
  <c r="F100" i="5"/>
  <c r="R100" i="5"/>
  <c r="E469" i="5"/>
  <c r="X469" i="5" s="1"/>
  <c r="I469" i="5"/>
  <c r="G885" i="5"/>
  <c r="F885" i="5"/>
  <c r="E885" i="5"/>
  <c r="X885" i="5" s="1"/>
  <c r="J956" i="5"/>
  <c r="E956" i="5"/>
  <c r="X956" i="5" s="1"/>
  <c r="G1172" i="5"/>
  <c r="F1172" i="5"/>
  <c r="I1172" i="5"/>
  <c r="E1172" i="5"/>
  <c r="X1172" i="5" s="1"/>
  <c r="H1796" i="5"/>
  <c r="G1796" i="5"/>
  <c r="R1796" i="5"/>
  <c r="R773" i="5"/>
  <c r="H117" i="5"/>
  <c r="R29" i="5"/>
  <c r="R2376" i="5"/>
  <c r="E2304" i="5"/>
  <c r="X2304" i="5" s="1"/>
  <c r="F2376" i="5"/>
  <c r="E2427" i="5"/>
  <c r="X2427" i="5" s="1"/>
  <c r="R472" i="5"/>
  <c r="H40" i="6"/>
  <c r="D40" i="6" s="1"/>
  <c r="V2291" i="5"/>
  <c r="H2376" i="5"/>
  <c r="E2437" i="5"/>
  <c r="X2437" i="5" s="1"/>
  <c r="E773" i="5"/>
  <c r="X773" i="5" s="1"/>
  <c r="F317" i="5"/>
  <c r="I117" i="5"/>
  <c r="G2376" i="5"/>
  <c r="G2437" i="5"/>
  <c r="V2149" i="5"/>
  <c r="AB2149" i="5"/>
  <c r="I2376" i="5"/>
  <c r="G2498" i="5"/>
  <c r="G2400" i="5"/>
  <c r="G2334" i="5"/>
  <c r="G1985" i="5"/>
  <c r="G1856" i="5"/>
  <c r="G1680" i="5"/>
  <c r="G1532" i="5"/>
  <c r="G1522" i="5"/>
  <c r="G1257" i="5"/>
  <c r="V964" i="5"/>
  <c r="G964" i="5"/>
  <c r="G1012" i="5"/>
  <c r="G1428" i="5"/>
  <c r="G500" i="5"/>
  <c r="G79" i="5"/>
  <c r="G1006" i="5"/>
  <c r="G697" i="5"/>
  <c r="G644" i="5"/>
  <c r="G185" i="5"/>
  <c r="J2500" i="5"/>
  <c r="R2500" i="5"/>
  <c r="E4" i="8"/>
  <c r="B32" i="4"/>
  <c r="A20" i="6" s="1"/>
  <c r="B57" i="4"/>
  <c r="A39" i="6" s="1"/>
  <c r="A24" i="6"/>
  <c r="B75" i="4"/>
  <c r="A54" i="6" s="1"/>
  <c r="B63" i="4"/>
  <c r="A44" i="6" s="1"/>
  <c r="B64" i="4"/>
  <c r="A45" i="6" s="1"/>
  <c r="B2" i="6"/>
  <c r="C24" i="6"/>
  <c r="F50" i="6"/>
  <c r="H50" i="6" s="1"/>
  <c r="D50" i="6" s="1"/>
  <c r="D16" i="6"/>
  <c r="K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K61" i="6"/>
  <c r="C33" i="6"/>
  <c r="C28" i="6"/>
  <c r="G68" i="4"/>
  <c r="G37" i="4"/>
  <c r="G55" i="4"/>
  <c r="G49" i="4"/>
  <c r="D31" i="4"/>
  <c r="B59" i="4"/>
  <c r="A41" i="6" s="1"/>
  <c r="B47" i="4"/>
  <c r="A31" i="6" s="1"/>
  <c r="D68" i="4"/>
  <c r="B62" i="4"/>
  <c r="A43" i="6" s="1"/>
  <c r="B50" i="4"/>
  <c r="A33" i="6" s="1"/>
  <c r="B44" i="4"/>
  <c r="A28" i="6" s="1"/>
  <c r="B74" i="4"/>
  <c r="A53" i="6" s="1"/>
  <c r="D49" i="4"/>
  <c r="G61" i="4"/>
  <c r="G65" i="6" l="1"/>
  <c r="H65" i="6" s="1"/>
  <c r="D62" i="6"/>
  <c r="C62" i="6"/>
  <c r="C61" i="6"/>
  <c r="D61" i="6"/>
  <c r="C40" i="6"/>
  <c r="I964" i="5"/>
  <c r="F964" i="5"/>
  <c r="H964" i="5"/>
  <c r="E964" i="5"/>
  <c r="X964" i="5" s="1"/>
  <c r="R964" i="5"/>
  <c r="J964" i="5"/>
  <c r="H2149" i="5"/>
  <c r="J2149" i="5"/>
  <c r="E2149" i="5"/>
  <c r="X2149" i="5" s="1"/>
  <c r="R2149" i="5"/>
  <c r="F2149" i="5"/>
  <c r="G2149" i="5"/>
  <c r="I2149" i="5"/>
  <c r="H2291" i="5"/>
  <c r="F2291" i="5"/>
  <c r="R2291" i="5"/>
  <c r="E2291" i="5"/>
  <c r="X2291" i="5" s="1"/>
  <c r="I2291" i="5"/>
  <c r="J2291" i="5"/>
  <c r="G2291" i="5"/>
  <c r="D49" i="6"/>
  <c r="F51" i="6"/>
  <c r="H51" i="6" s="1"/>
  <c r="D51" i="6" s="1"/>
  <c r="C50" i="6"/>
  <c r="C55" i="6"/>
  <c r="D59" i="6"/>
  <c r="C59" i="6"/>
  <c r="C48" i="6"/>
  <c r="D48" i="6"/>
  <c r="D56" i="6"/>
  <c r="C56" i="6"/>
  <c r="C58" i="6"/>
  <c r="D58" i="6"/>
  <c r="D54" i="6"/>
  <c r="C54" i="6"/>
  <c r="C51" i="6" l="1"/>
  <c r="H66"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<sst xmlns="http://schemas.openxmlformats.org/spreadsheetml/2006/main" count="16820" uniqueCount="14443">
  <si>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</si>
  <si>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</si>
  <si>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</si>
  <si>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</si>
  <si>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</si>
  <si>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</si>
  <si>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</si>
  <si>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</si>
  <si>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</si>
  <si>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</si>
  <si>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</si>
  <si>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</si>
  <si>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</si>
  <si>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</si>
  <si>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</si>
  <si>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</si>
  <si>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</si>
  <si>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</si>
  <si>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</si>
  <si>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</si>
  <si>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</si>
  <si>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</si>
  <si>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</si>
  <si>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</si>
  <si>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</si>
  <si>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</si>
  <si>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</si>
  <si>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</si>
  <si>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</si>
  <si>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</si>
  <si>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</si>
  <si>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</si>
  <si>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</si>
  <si>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</si>
  <si>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</si>
  <si>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</si>
  <si>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</si>
  <si>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</si>
  <si>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</si>
  <si>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</si>
  <si>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</si>
  <si>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</si>
  <si>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</si>
  <si>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</si>
  <si>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</si>
  <si>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</si>
  <si>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</si>
  <si>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</si>
  <si>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</si>
  <si>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</si>
  <si>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</si>
  <si>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</si>
  <si>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</si>
  <si>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</si>
  <si>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</si>
  <si>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</si>
  <si>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</si>
  <si>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</si>
  <si>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</si>
  <si>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</si>
  <si>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</si>
  <si>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</si>
  <si>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</si>
  <si>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</si>
  <si>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</si>
  <si>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</si>
  <si>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</si>
  <si>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</si>
  <si>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</si>
  <si>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</si>
  <si>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</si>
  <si>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</si>
  <si>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</si>
  <si>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</si>
  <si>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</si>
  <si>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</si>
  <si>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</si>
  <si>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</si>
  <si>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</si>
  <si>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</si>
  <si>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</si>
  <si>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</si>
  <si>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</si>
  <si>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</si>
  <si>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</si>
  <si>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</si>
  <si>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</si>
  <si>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</si>
  <si>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</si>
  <si>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</si>
  <si>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</si>
  <si>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</si>
  <si>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</si>
  <si>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</si>
  <si>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</si>
  <si>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</si>
  <si>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</si>
  <si>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</si>
  <si>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</si>
  <si>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</si>
  <si>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</si>
  <si>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</si>
  <si>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</si>
  <si>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</si>
  <si>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</si>
  <si>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</si>
  <si>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</si>
  <si>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</si>
  <si>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</si>
  <si>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</si>
  <si>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</si>
  <si>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</si>
  <si>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</si>
  <si>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</si>
  <si>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</si>
  <si>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</si>
  <si>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</si>
  <si>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</si>
  <si>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</si>
  <si>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</si>
  <si>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</si>
  <si>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</si>
  <si>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</si>
  <si>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</si>
  <si>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</si>
  <si>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</si>
  <si>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</si>
  <si>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</si>
  <si>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</si>
  <si>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</si>
  <si>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</si>
  <si>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</si>
  <si>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</si>
  <si>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</si>
  <si>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</si>
  <si>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</si>
  <si>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</si>
  <si>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</si>
  <si>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</si>
  <si>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</si>
  <si>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</si>
  <si>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</si>
  <si>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</si>
  <si>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</si>
  <si>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</si>
  <si>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</si>
  <si>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</si>
  <si>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</si>
  <si>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</si>
  <si>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</si>
  <si>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</si>
  <si>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</si>
  <si>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</si>
  <si>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</si>
  <si>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</si>
  <si>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</si>
  <si>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</si>
  <si>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</si>
  <si>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</si>
  <si>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</si>
  <si>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</si>
  <si>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</si>
  <si>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</si>
  <si>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</si>
  <si>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</si>
  <si>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</si>
  <si>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</si>
  <si>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</si>
  <si>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</si>
  <si>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</si>
  <si>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</si>
  <si>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</si>
  <si>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</si>
  <si>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</si>
  <si>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</si>
  <si>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</si>
  <si>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</si>
  <si>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</si>
  <si>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</si>
  <si>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</si>
  <si>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</si>
  <si>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</si>
  <si>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</si>
  <si>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</si>
  <si>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</si>
  <si>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</si>
  <si>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</si>
  <si>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</si>
  <si>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</si>
  <si>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</si>
  <si>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</si>
  <si>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</si>
  <si>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</si>
  <si>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</si>
  <si>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</si>
  <si>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</si>
  <si>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</si>
  <si>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</si>
  <si>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</si>
  <si>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</si>
  <si>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</si>
  <si>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</si>
  <si>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</si>
  <si>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</si>
  <si>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</si>
  <si>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</si>
  <si>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</si>
  <si>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</si>
  <si>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</si>
  <si>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</si>
  <si>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</si>
  <si>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</si>
  <si>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</si>
  <si>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</si>
  <si>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</si>
  <si>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</si>
  <si>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</si>
  <si>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</si>
  <si>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</si>
  <si>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</si>
  <si>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</si>
  <si>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</si>
  <si>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</si>
  <si>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</si>
  <si>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</si>
  <si>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</si>
  <si>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</si>
  <si>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</si>
  <si>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</si>
  <si>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</si>
  <si>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</si>
  <si>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</si>
  <si>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</si>
  <si>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</si>
  <si>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</si>
  <si>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</si>
  <si>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</si>
  <si>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</si>
  <si>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</si>
  <si>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</si>
  <si>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</si>
  <si>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</si>
  <si>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</si>
  <si>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</si>
  <si>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</si>
  <si>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</si>
  <si>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</si>
  <si>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</si>
  <si>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</si>
  <si>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</si>
  <si>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</si>
  <si>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</si>
  <si>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</si>
  <si>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</si>
  <si>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</si>
  <si>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</si>
  <si>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</si>
  <si>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</si>
  <si>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</si>
  <si>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</si>
  <si>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</si>
  <si>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</si>
  <si>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</si>
  <si>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</si>
  <si>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</si>
  <si>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</si>
  <si>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</si>
  <si>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</si>
  <si>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</si>
  <si>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</si>
  <si>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</si>
  <si>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</si>
  <si>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</si>
  <si>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</si>
  <si>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</si>
  <si>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</si>
  <si>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</si>
  <si>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</si>
  <si>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</si>
  <si>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</si>
  <si>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</si>
  <si>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</si>
  <si>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</si>
  <si>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</si>
  <si>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</si>
  <si>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</si>
  <si>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</si>
  <si>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</si>
  <si>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</si>
  <si>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</si>
  <si>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</si>
  <si>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</si>
  <si>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</si>
  <si>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</si>
  <si>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</si>
  <si>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</si>
  <si>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</si>
  <si>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</si>
  <si>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</si>
  <si>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</si>
  <si>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</si>
  <si>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</si>
  <si>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</si>
  <si>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</si>
  <si>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</si>
  <si>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</si>
  <si>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</si>
  <si>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</si>
  <si>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</si>
  <si>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</si>
  <si>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</si>
  <si>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</si>
  <si>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</si>
  <si>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</si>
  <si>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</si>
  <si>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</si>
  <si>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</si>
  <si>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</si>
  <si>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</si>
  <si>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</si>
  <si>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</si>
  <si>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</si>
  <si>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</si>
  <si>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</si>
  <si>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</si>
  <si>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</si>
  <si>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</si>
  <si>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</si>
  <si>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</si>
  <si>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</si>
  <si>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</si>
  <si>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</si>
  <si>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</si>
  <si>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</si>
  <si>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</si>
  <si>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</si>
  <si>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</si>
  <si>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</si>
  <si>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</si>
  <si>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</si>
  <si>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</si>
  <si>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</si>
  <si>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</si>
  <si>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</si>
  <si>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</si>
  <si>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</si>
  <si>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</si>
  <si>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</si>
  <si>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</si>
  <si>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</si>
  <si>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</si>
  <si>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</si>
  <si>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</si>
  <si>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</si>
  <si>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</si>
  <si>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</si>
  <si>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</si>
  <si>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</si>
  <si>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</si>
  <si>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</si>
  <si>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</si>
  <si>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</si>
  <si>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</si>
  <si>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</si>
  <si>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</si>
  <si>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</si>
  <si>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</si>
  <si>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</si>
  <si>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</si>
  <si>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</si>
  <si>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</si>
  <si>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</si>
  <si>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</si>
  <si>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</si>
  <si>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</si>
  <si>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</si>
  <si>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</si>
  <si>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</si>
  <si>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</si>
  <si>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</si>
  <si>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</si>
  <si>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</si>
  <si>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</si>
  <si>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</si>
  <si>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</si>
  <si>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</si>
  <si>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</si>
  <si>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</si>
  <si>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</si>
  <si>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</si>
  <si>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</si>
  <si>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</si>
  <si>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</si>
  <si>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</si>
  <si>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</si>
  <si>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</si>
  <si>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</si>
  <si>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</si>
  <si>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</si>
  <si>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</si>
  <si>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</si>
  <si>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</si>
  <si>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</si>
  <si>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</si>
  <si>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</si>
  <si>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</si>
  <si>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</si>
  <si>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</si>
  <si>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</si>
  <si>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</si>
  <si>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</si>
  <si>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</si>
  <si>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</si>
  <si>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</si>
  <si>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</si>
  <si>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</si>
  <si>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</si>
  <si>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</si>
  <si>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</si>
  <si>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</si>
  <si>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</si>
  <si>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</si>
  <si>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</si>
  <si>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</si>
  <si>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</si>
  <si>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</si>
  <si>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</si>
  <si>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</si>
  <si>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</si>
  <si>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</si>
  <si>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</si>
  <si>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</si>
  <si>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</si>
  <si>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</si>
  <si>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</si>
  <si>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</si>
  <si>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</si>
  <si>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</si>
  <si>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</si>
  <si>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</si>
  <si>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</si>
  <si>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</si>
  <si>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</si>
  <si>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</si>
  <si>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</si>
  <si>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</si>
  <si>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</si>
  <si>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</si>
  <si>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</si>
  <si>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</si>
  <si>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</si>
  <si>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</si>
  <si>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</si>
  <si>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</si>
  <si>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</si>
  <si>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</si>
  <si>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</si>
  <si>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</si>
  <si>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</si>
  <si>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</si>
  <si>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</si>
  <si>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</si>
  <si>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</si>
  <si>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</si>
  <si>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</si>
  <si>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</si>
  <si>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</si>
  <si>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</si>
  <si>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</si>
  <si>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</si>
  <si>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</si>
  <si>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</si>
  <si>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</si>
  <si>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</si>
  <si>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</si>
  <si>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</si>
  <si>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</si>
  <si>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</si>
  <si>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</si>
  <si>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</si>
  <si>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</si>
  <si>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</si>
  <si>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</si>
  <si>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</si>
  <si>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</si>
  <si>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</si>
  <si>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</si>
  <si>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</si>
  <si>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</si>
  <si>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</si>
  <si>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</si>
  <si>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</si>
  <si>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</si>
  <si>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</si>
  <si>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</si>
  <si>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</si>
  <si>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</si>
  <si>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</si>
  <si>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</si>
  <si>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</si>
  <si>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</si>
  <si>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</si>
  <si>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</si>
  <si>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</si>
  <si>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</si>
  <si>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</si>
  <si>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</si>
  <si>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</si>
  <si>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</si>
  <si>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</si>
  <si>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</si>
  <si>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</si>
  <si>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</si>
  <si>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</si>
  <si>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</si>
  <si>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</si>
  <si>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</si>
  <si>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</si>
  <si>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</si>
  <si>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</si>
  <si>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</si>
  <si>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</si>
  <si>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</si>
  <si>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</si>
  <si>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</si>
  <si>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</si>
  <si>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</si>
  <si>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</si>
  <si>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</si>
  <si>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</si>
  <si>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</si>
  <si>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</si>
  <si>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</si>
  <si>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</si>
  <si>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</si>
  <si>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</si>
  <si>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</si>
  <si>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</si>
  <si>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</si>
  <si>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</si>
  <si>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</si>
  <si>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</si>
  <si>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</si>
  <si>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</si>
  <si>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</si>
  <si>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</si>
  <si>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</si>
  <si>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</si>
  <si>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</si>
  <si>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</si>
  <si>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</si>
  <si>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</si>
  <si>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</si>
  <si>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</si>
  <si>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</si>
  <si>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</si>
  <si>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</si>
  <si>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</si>
  <si>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</si>
  <si>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</si>
  <si>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</si>
  <si>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</si>
  <si>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</si>
  <si>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</si>
  <si>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</si>
  <si>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</si>
  <si>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</si>
  <si>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</si>
  <si>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</si>
  <si>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</si>
  <si>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</si>
  <si>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</si>
  <si>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</si>
  <si>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</si>
  <si>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</si>
  <si>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</si>
  <si>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</si>
  <si>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</si>
  <si>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</si>
  <si>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</si>
  <si>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</si>
  <si>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</si>
  <si>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</si>
  <si>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</si>
  <si>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</si>
  <si>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</si>
  <si>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</si>
  <si>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</si>
  <si>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</si>
  <si>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</si>
  <si>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</si>
  <si>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</si>
  <si>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</si>
  <si>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</si>
  <si>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</si>
  <si>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</si>
  <si>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</si>
  <si>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</si>
  <si>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</si>
  <si>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</si>
  <si>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</si>
  <si>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</si>
  <si>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</si>
  <si>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</si>
  <si>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</si>
  <si>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</si>
  <si>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</si>
  <si>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</si>
  <si>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</si>
  <si>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</si>
  <si>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</si>
  <si>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</si>
  <si>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</si>
  <si>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</si>
  <si>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</si>
  <si>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</si>
  <si>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</si>
  <si>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</si>
  <si>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</si>
  <si>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</si>
  <si>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</si>
  <si>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</si>
  <si>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</si>
  <si>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</si>
  <si>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</si>
  <si>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</si>
  <si>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</si>
  <si>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</si>
  <si>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</si>
  <si>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</si>
  <si>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</si>
  <si>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</si>
  <si>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</si>
  <si>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</si>
  <si>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</si>
  <si>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</si>
  <si>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</si>
  <si>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</si>
  <si>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</si>
  <si>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</si>
  <si>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</si>
  <si>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</si>
  <si>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</si>
  <si>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</si>
  <si>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</si>
  <si>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</si>
  <si>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</si>
  <si>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</si>
  <si>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</si>
  <si>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</si>
  <si>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</si>
  <si>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</si>
  <si>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</si>
  <si>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</si>
  <si>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</si>
  <si>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</si>
  <si>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</si>
  <si>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</si>
  <si>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</si>
  <si>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</si>
  <si>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</si>
  <si>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</si>
  <si>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</si>
  <si>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</si>
  <si>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</si>
  <si>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</si>
  <si>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</si>
  <si>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</si>
  <si>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</si>
  <si>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</si>
  <si>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</si>
  <si>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</si>
  <si>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</si>
  <si>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</si>
  <si>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</si>
  <si>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</si>
  <si>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</si>
  <si>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</si>
  <si>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</si>
  <si>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</si>
  <si>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</si>
  <si>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</si>
  <si>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</si>
  <si>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</si>
  <si>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</si>
  <si>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</si>
  <si>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</si>
  <si>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</si>
  <si>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</si>
  <si>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</si>
  <si>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</si>
  <si>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</si>
  <si>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</si>
  <si>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</si>
  <si>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</si>
  <si>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</si>
  <si>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</si>
  <si>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</si>
  <si>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</si>
  <si>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</si>
  <si>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</si>
  <si>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</si>
  <si>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</si>
  <si>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</si>
  <si>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</si>
  <si>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</si>
  <si>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</si>
  <si>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</si>
  <si>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</si>
  <si>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</si>
  <si>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</si>
  <si>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</si>
  <si>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</si>
  <si>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</si>
  <si>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</si>
  <si>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</si>
  <si>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</si>
  <si>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</si>
  <si>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</si>
  <si>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</si>
  <si>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</si>
  <si>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</si>
  <si>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</si>
  <si>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</si>
  <si>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</si>
  <si>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</si>
  <si>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</si>
  <si>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</si>
  <si>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</si>
  <si>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</si>
  <si>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</si>
  <si>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</si>
  <si>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</si>
  <si>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</si>
  <si>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</si>
  <si>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</si>
  <si>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</si>
  <si>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</si>
  <si>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</si>
  <si>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</si>
  <si>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</si>
  <si>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</si>
  <si>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</si>
  <si>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</si>
  <si>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</si>
  <si>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</si>
  <si>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</si>
  <si>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</si>
  <si>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</si>
  <si>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</si>
  <si>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</si>
  <si>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</si>
  <si>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</si>
  <si>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</si>
  <si>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</si>
  <si>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</si>
  <si>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</si>
  <si>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</si>
  <si>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</si>
  <si>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</si>
  <si>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</si>
  <si>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</si>
  <si>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</si>
  <si>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</si>
  <si>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</si>
  <si>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</si>
  <si>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</si>
  <si>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</si>
  <si>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</si>
  <si>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</si>
  <si>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</si>
  <si>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</si>
  <si>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</si>
  <si>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</si>
  <si>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</si>
  <si>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</si>
  <si>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</si>
  <si>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</si>
  <si>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</si>
  <si>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</si>
  <si>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</si>
  <si>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</si>
  <si>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</si>
  <si>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</si>
  <si>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</si>
  <si>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</si>
  <si>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</si>
  <si>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</si>
  <si>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</si>
  <si>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</si>
  <si>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</si>
  <si>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</si>
  <si>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</si>
  <si>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</si>
  <si>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</si>
  <si>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</si>
  <si>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</si>
  <si>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</si>
  <si>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</si>
  <si>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</si>
  <si>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</si>
  <si>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</si>
  <si>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</si>
  <si>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</si>
  <si>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</si>
  <si>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</si>
  <si>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</si>
  <si>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</si>
  <si>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</si>
  <si>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</si>
  <si>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</si>
  <si>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</si>
  <si>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</si>
  <si>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</si>
  <si>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</si>
  <si>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</si>
  <si>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</si>
  <si>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</si>
  <si>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</si>
  <si>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</si>
  <si>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</si>
  <si>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</si>
  <si>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</si>
  <si>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</si>
  <si>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</si>
  <si>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</si>
  <si>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</si>
  <si>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</si>
  <si>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</si>
  <si>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</si>
  <si>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</si>
  <si>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</si>
  <si>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</si>
  <si>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</si>
  <si>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</si>
  <si>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</si>
  <si>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</si>
  <si>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</si>
  <si>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</si>
  <si>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</si>
  <si>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</si>
  <si>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</si>
  <si>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</si>
  <si>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</si>
  <si>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</si>
  <si>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</si>
  <si>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</si>
  <si>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</si>
  <si>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</si>
  <si>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</si>
  <si>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</si>
  <si>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</si>
  <si>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</si>
  <si>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</si>
  <si>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</si>
  <si>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</si>
  <si>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</si>
  <si>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</si>
  <si>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</si>
  <si>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</si>
  <si>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</si>
  <si>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</si>
  <si>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</si>
  <si>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</si>
  <si>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</si>
  <si>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</si>
  <si>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</si>
  <si>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</si>
  <si>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</si>
  <si>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</si>
  <si>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</si>
  <si>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</si>
  <si>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</si>
  <si>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</si>
  <si>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</si>
  <si>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</si>
  <si>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</si>
  <si>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</si>
  <si>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</si>
  <si>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</si>
  <si>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</si>
  <si>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</si>
  <si>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</si>
  <si>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</si>
  <si>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</si>
  <si>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</si>
  <si>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</si>
  <si>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</si>
  <si>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</si>
  <si>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</si>
  <si>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</si>
  <si>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</si>
  <si>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</si>
  <si>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</si>
  <si>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</si>
  <si>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</si>
  <si>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</si>
  <si>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</si>
  <si>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</si>
  <si>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</si>
  <si>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</si>
  <si>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</si>
  <si>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</si>
  <si>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</si>
  <si>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</si>
  <si>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</si>
  <si>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</si>
  <si>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</si>
  <si>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</si>
  <si>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</si>
  <si>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</si>
  <si>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</si>
  <si>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</si>
  <si>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</si>
  <si>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</si>
  <si>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</si>
  <si>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</si>
  <si>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</si>
  <si>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</si>
  <si>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</si>
  <si>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</si>
  <si>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</si>
  <si>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</si>
  <si>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</si>
  <si>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</si>
  <si>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</si>
  <si>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</si>
  <si>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</si>
  <si>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</si>
  <si>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</si>
  <si>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</si>
  <si>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</si>
  <si>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</si>
  <si>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</si>
  <si>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</si>
  <si>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</si>
  <si>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</si>
  <si>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</si>
  <si>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</si>
  <si>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</si>
  <si>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</si>
  <si>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</si>
  <si>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</si>
  <si>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</si>
  <si>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</si>
  <si>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</si>
  <si>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</si>
  <si>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</si>
  <si>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</si>
  <si>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</si>
  <si>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</si>
  <si>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</si>
  <si>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</si>
  <si>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</si>
  <si>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</si>
  <si>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</si>
  <si>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</si>
  <si>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</si>
  <si>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</si>
  <si>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</si>
  <si>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</si>
  <si>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</si>
  <si>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</si>
  <si>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</si>
  <si>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</si>
  <si>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</si>
  <si>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</si>
  <si>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</si>
  <si>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</si>
  <si>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</si>
  <si>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</si>
  <si>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</si>
  <si>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</si>
  <si>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</si>
  <si>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</si>
  <si>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</si>
  <si>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</si>
  <si>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</si>
  <si>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</si>
  <si>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</si>
  <si>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</si>
  <si>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</si>
  <si>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</si>
  <si>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</si>
  <si>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</si>
  <si>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</si>
  <si>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</si>
  <si>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</si>
  <si>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</si>
  <si>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</si>
  <si>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</si>
  <si>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</si>
  <si>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</si>
  <si>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</si>
  <si>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</si>
  <si>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</si>
  <si>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</si>
  <si>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</si>
  <si>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</si>
  <si>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</si>
  <si>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</si>
  <si>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</si>
  <si>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</si>
  <si>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</si>
  <si>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</si>
  <si>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</si>
  <si>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</si>
  <si>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</si>
  <si>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</si>
  <si>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</si>
  <si>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</si>
  <si>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</si>
  <si>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</si>
  <si>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</si>
  <si>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</si>
  <si>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</si>
  <si>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</si>
  <si>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</si>
  <si>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</si>
  <si>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</si>
  <si>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</si>
  <si>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</si>
  <si>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</si>
  <si>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</si>
  <si>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</si>
  <si>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</si>
  <si>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</si>
  <si>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</si>
  <si>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</si>
  <si>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</si>
  <si>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</si>
  <si>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</si>
  <si>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</si>
  <si>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</si>
  <si>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</si>
  <si>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</si>
  <si>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</si>
  <si>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</si>
  <si>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</si>
  <si>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</si>
  <si>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</si>
  <si>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</si>
  <si>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</si>
  <si>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</si>
  <si>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</si>
  <si>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</si>
  <si>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</si>
  <si>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</si>
  <si>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</si>
  <si>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</si>
  <si>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</si>
  <si>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</si>
  <si>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</si>
  <si>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</si>
  <si>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</si>
  <si>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</si>
  <si>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</si>
  <si>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</si>
  <si>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</si>
  <si>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</si>
  <si>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</si>
  <si>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</si>
  <si>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</si>
  <si>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</si>
  <si>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</si>
  <si>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</si>
  <si>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</si>
  <si>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</si>
  <si>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</si>
  <si>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</si>
  <si>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</si>
  <si>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</si>
  <si>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</si>
  <si>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</si>
  <si>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</si>
  <si>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</si>
  <si>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</si>
  <si>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</si>
  <si>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</si>
  <si>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</si>
  <si>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</si>
  <si>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</si>
  <si>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</si>
  <si>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</si>
  <si>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</si>
  <si>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</si>
  <si>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</si>
  <si>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</si>
  <si>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</si>
  <si>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</si>
  <si>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</si>
  <si>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</si>
  <si>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</si>
  <si>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</si>
  <si>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</si>
  <si>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</si>
  <si>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</si>
  <si>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</si>
  <si>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</si>
  <si>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</si>
  <si>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</si>
  <si>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</si>
  <si>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</si>
  <si>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</si>
  <si>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</si>
  <si>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</si>
  <si>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</si>
  <si>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</si>
  <si>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</si>
  <si>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</si>
  <si>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</si>
  <si>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</si>
  <si>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</si>
  <si>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</si>
  <si>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</si>
  <si>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</si>
  <si>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</si>
  <si>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</si>
  <si>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</si>
  <si>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</si>
  <si>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</si>
  <si>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</si>
  <si>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</si>
  <si>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</si>
  <si>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</si>
  <si>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</si>
  <si>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</si>
  <si>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</si>
  <si>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</si>
  <si>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</si>
  <si>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</si>
  <si>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</si>
  <si>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</si>
  <si>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</si>
  <si>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</si>
  <si>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</si>
  <si>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</si>
  <si>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</si>
  <si>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</si>
  <si>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</si>
  <si>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</si>
  <si>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</si>
  <si>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</si>
  <si>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</si>
  <si>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</si>
  <si>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</si>
  <si>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</si>
  <si>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</si>
  <si>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</si>
  <si>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</si>
  <si>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</si>
  <si>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</si>
  <si>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</si>
  <si>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</si>
  <si>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</si>
  <si>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</si>
  <si>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</si>
  <si>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</si>
  <si>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</si>
  <si>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</si>
  <si>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</si>
  <si>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</si>
  <si>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</si>
  <si>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</si>
  <si>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</si>
  <si>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</si>
  <si>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</si>
  <si>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</si>
  <si>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</si>
  <si>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</si>
  <si>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</si>
  <si>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</si>
  <si>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</si>
  <si>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</si>
  <si>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</si>
  <si>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</si>
  <si>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</si>
  <si>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</si>
  <si>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</si>
  <si>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</si>
  <si>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</si>
  <si>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</si>
  <si>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</si>
  <si>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</si>
  <si>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</si>
  <si>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</si>
  <si>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</si>
  <si>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</si>
  <si>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</si>
  <si>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</si>
  <si>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</si>
  <si>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</si>
  <si>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</si>
  <si>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</si>
  <si>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</si>
  <si>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</si>
  <si>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</si>
  <si>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</si>
  <si>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</si>
  <si>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</si>
  <si>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</si>
  <si>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</si>
  <si>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</si>
  <si>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</si>
  <si>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</si>
  <si>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</si>
  <si>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</si>
  <si>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</si>
  <si>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</si>
  <si>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</si>
  <si>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</si>
  <si>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</si>
  <si>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</si>
  <si>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</si>
  <si>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</si>
  <si>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</si>
  <si>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</si>
  <si>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</si>
  <si>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</si>
  <si>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</si>
  <si>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</si>
  <si>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</si>
  <si>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</si>
  <si>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</si>
  <si>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</si>
  <si>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</si>
  <si>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</si>
  <si>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</si>
  <si>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</si>
  <si>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</si>
  <si>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</si>
  <si>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</si>
  <si>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</si>
  <si>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</si>
  <si>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</si>
  <si>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</si>
  <si>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</si>
  <si>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</si>
  <si>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</si>
  <si>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</si>
  <si>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</si>
  <si>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</si>
  <si>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</si>
  <si>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</si>
  <si>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</si>
  <si>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</si>
  <si>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</si>
  <si>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</si>
  <si>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</si>
  <si>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</si>
  <si>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</si>
  <si>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</si>
  <si>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</si>
  <si>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</si>
  <si>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</si>
  <si>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</si>
  <si>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</si>
  <si>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</si>
  <si>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</si>
  <si>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</si>
  <si>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</si>
  <si>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</si>
  <si>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</si>
  <si>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</si>
  <si>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</si>
  <si>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</si>
  <si>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</si>
  <si>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</si>
  <si>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</si>
  <si>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</si>
  <si>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</si>
  <si>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</si>
  <si>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</si>
  <si>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</si>
  <si>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</si>
  <si>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</si>
  <si>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</si>
  <si>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</si>
  <si>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</si>
  <si>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</si>
  <si>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</si>
  <si>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</si>
  <si>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</si>
  <si>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</si>
  <si>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</si>
  <si>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</si>
  <si>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</si>
  <si>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</si>
  <si>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</si>
  <si>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</si>
  <si>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</si>
  <si>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</si>
  <si>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</si>
  <si>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</si>
  <si>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</si>
  <si>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</si>
  <si>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</si>
  <si>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</si>
  <si>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</si>
  <si>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</si>
  <si>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</si>
  <si>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</si>
  <si>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</si>
  <si>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</si>
  <si>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</si>
  <si>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</si>
  <si>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</si>
  <si>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</si>
  <si>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</si>
  <si>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</si>
  <si>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</si>
  <si>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</si>
  <si>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</si>
  <si>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</si>
  <si>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</si>
  <si>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</si>
  <si>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</si>
  <si>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</si>
  <si>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</si>
  <si>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</si>
  <si>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</si>
  <si>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</si>
  <si>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</si>
  <si>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</si>
  <si>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</si>
  <si>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</si>
  <si>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</si>
  <si>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</si>
  <si>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</si>
  <si>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</si>
  <si>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</si>
  <si>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</si>
  <si>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</si>
  <si>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</si>
  <si>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</si>
  <si>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</si>
  <si>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</si>
  <si>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</si>
  <si>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</si>
  <si>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</si>
  <si>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</si>
  <si>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</si>
  <si>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</si>
  <si>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</si>
  <si>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</si>
  <si>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</si>
  <si>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</si>
  <si>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</si>
  <si>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</si>
  <si>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</si>
  <si>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</si>
  <si>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</si>
  <si>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</si>
  <si>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</si>
  <si>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</si>
  <si>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</si>
  <si>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</si>
  <si>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</si>
  <si>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</si>
  <si>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</si>
  <si>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</si>
  <si>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</si>
  <si>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</si>
  <si>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</si>
  <si>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</si>
  <si>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</si>
  <si>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</si>
  <si>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</si>
  <si>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</si>
  <si>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</si>
  <si>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</si>
  <si>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</si>
  <si>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</si>
  <si>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</si>
  <si>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</si>
  <si>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</si>
  <si>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</si>
  <si>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</si>
  <si>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</si>
  <si>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</si>
  <si>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</si>
  <si>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</si>
  <si>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</si>
  <si>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</si>
  <si>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</si>
  <si>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</si>
  <si>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</si>
  <si>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</si>
  <si>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</si>
  <si>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</si>
  <si>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</si>
  <si>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</si>
  <si>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</si>
  <si>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</si>
  <si>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</si>
  <si>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</si>
  <si>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</si>
  <si>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</si>
  <si>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</si>
  <si>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</si>
  <si>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</si>
  <si>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</si>
  <si>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</si>
  <si>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</si>
  <si>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</si>
  <si>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</si>
  <si>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</si>
  <si>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</si>
  <si>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</si>
  <si>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</si>
  <si>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</si>
  <si>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</si>
  <si>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</si>
  <si>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</si>
  <si>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</si>
  <si>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</si>
  <si>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</si>
  <si>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</si>
  <si>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</si>
  <si>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</si>
  <si>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</si>
  <si>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</si>
  <si>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</si>
  <si>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</si>
  <si>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</si>
  <si>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</si>
  <si>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</si>
  <si>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</si>
  <si>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</si>
  <si>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</si>
  <si>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</si>
  <si>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</si>
  <si>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</si>
  <si>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</si>
  <si>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</si>
  <si>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</si>
  <si>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</si>
  <si>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</si>
  <si>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</si>
  <si>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</si>
  <si>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</si>
  <si>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</si>
  <si>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</si>
  <si>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</si>
  <si>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</si>
  <si>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</si>
  <si>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</si>
  <si>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</si>
  <si>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</si>
  <si>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</si>
  <si>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</si>
  <si>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</si>
  <si>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</si>
  <si>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</si>
  <si>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</si>
  <si>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</si>
  <si>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</si>
  <si>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</si>
  <si>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</si>
  <si>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</si>
  <si>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</si>
  <si>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</si>
  <si>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</si>
  <si>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</si>
  <si>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</si>
  <si>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</si>
  <si>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</si>
  <si>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</si>
  <si>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</si>
  <si>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</si>
  <si>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</si>
  <si>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</si>
  <si>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</si>
  <si>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</si>
  <si>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</si>
  <si>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</si>
  <si>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</si>
  <si>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</si>
  <si>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</si>
  <si>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</si>
  <si>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</si>
  <si>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</si>
  <si>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</si>
  <si>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</si>
  <si>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</si>
  <si>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</si>
  <si>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</si>
  <si>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</si>
  <si>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</si>
  <si>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</si>
  <si>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</si>
  <si>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</si>
  <si>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</si>
  <si>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</si>
  <si>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</si>
  <si>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</si>
  <si>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</si>
  <si>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</si>
  <si>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</si>
  <si>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</si>
  <si>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</si>
  <si>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</si>
  <si>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</si>
  <si>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</si>
  <si>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</si>
  <si>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</si>
  <si>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</si>
  <si>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</si>
  <si>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</si>
  <si>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</si>
  <si>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</si>
  <si>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</si>
  <si>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</si>
  <si>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</si>
  <si>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</si>
  <si>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</si>
  <si>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</si>
  <si>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</si>
  <si>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</si>
  <si>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</si>
  <si>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</si>
  <si>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</si>
  <si>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</si>
  <si>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</si>
  <si>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</si>
  <si>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</si>
  <si>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</si>
  <si>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</si>
  <si>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</si>
  <si>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</si>
  <si>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</si>
  <si>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</si>
  <si>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</si>
  <si>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</si>
  <si>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</si>
  <si>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</si>
  <si>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</si>
  <si>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</si>
  <si>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</si>
  <si>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</si>
  <si>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</si>
  <si>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</si>
  <si>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</si>
  <si>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</si>
  <si>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</si>
  <si>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</si>
  <si>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</si>
  <si>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</si>
  <si>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</si>
  <si>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</si>
  <si>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</si>
  <si>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</si>
  <si>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</si>
  <si>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</si>
  <si>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</si>
  <si>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</si>
  <si>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</si>
  <si>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</si>
  <si>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</si>
  <si>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</si>
  <si>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</si>
  <si>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</si>
  <si>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</si>
  <si>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</si>
  <si>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</si>
  <si>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</si>
  <si>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</si>
  <si>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</si>
  <si>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</si>
  <si>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</si>
  <si>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</si>
  <si>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</si>
  <si>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</si>
  <si>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</si>
  <si>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</si>
  <si>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</si>
  <si>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</si>
  <si>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</si>
  <si>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</si>
  <si>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</si>
  <si>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</si>
  <si>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</si>
  <si>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</si>
  <si>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</si>
  <si>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</si>
  <si>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</si>
  <si>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</si>
  <si>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</si>
  <si>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</si>
  <si>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</si>
  <si>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</si>
  <si>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</si>
  <si>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</si>
  <si>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</si>
  <si>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</si>
  <si>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</si>
  <si>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</si>
  <si>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</si>
  <si>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</si>
  <si>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</si>
  <si>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</si>
  <si>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</si>
  <si>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</si>
  <si>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</si>
  <si>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</si>
  <si>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</si>
  <si>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</si>
  <si>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</si>
  <si>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</si>
  <si>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</si>
  <si>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</si>
  <si>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</si>
  <si>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</si>
  <si>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</si>
  <si>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</si>
  <si>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</si>
  <si>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</si>
  <si>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</si>
  <si>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</si>
  <si>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</si>
  <si>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</si>
  <si>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</si>
  <si>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</si>
  <si>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</si>
  <si>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</si>
  <si>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</si>
  <si>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</si>
  <si>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</si>
  <si>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</si>
  <si>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</si>
  <si>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</si>
  <si>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</si>
  <si>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</si>
  <si>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</si>
  <si>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</si>
  <si>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</si>
  <si>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</si>
  <si>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</si>
  <si>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</si>
  <si>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</si>
  <si>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</si>
  <si>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</si>
  <si>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</si>
  <si>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</si>
  <si>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</si>
  <si>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</si>
  <si>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</si>
  <si>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</si>
  <si>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</si>
  <si>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</si>
  <si>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</si>
  <si>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</si>
  <si>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</si>
  <si>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</si>
  <si>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</si>
  <si>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</si>
  <si>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</si>
  <si>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</si>
  <si>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</si>
  <si>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</si>
  <si>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</si>
  <si>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</si>
  <si>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</si>
  <si>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</si>
  <si>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</si>
  <si>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</si>
  <si>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</si>
  <si>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</si>
  <si>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</si>
  <si>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</si>
  <si>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</si>
  <si>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</si>
  <si>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</si>
  <si>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</si>
  <si>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</si>
  <si>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</si>
  <si>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</si>
  <si>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</si>
  <si>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</si>
  <si>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</si>
  <si>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</si>
  <si>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</si>
  <si>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</si>
  <si>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</si>
  <si>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</si>
  <si>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</si>
  <si>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</si>
  <si>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</si>
  <si>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</si>
  <si>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</si>
  <si>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</si>
  <si>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</si>
  <si>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</si>
  <si>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</si>
  <si>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</si>
  <si>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</si>
  <si>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</si>
  <si>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</si>
  <si>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</si>
  <si>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</si>
  <si>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</si>
  <si>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</si>
  <si>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</si>
  <si>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</si>
  <si>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</si>
  <si>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</si>
  <si>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</si>
  <si>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</si>
  <si>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</si>
  <si>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</si>
  <si>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</si>
  <si>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</si>
  <si>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</si>
  <si>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</si>
  <si>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</si>
  <si>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</si>
  <si>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</si>
  <si>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</si>
  <si>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</si>
  <si>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</si>
  <si>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</si>
  <si>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</si>
  <si>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</si>
  <si>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</si>
  <si>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</si>
  <si>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</si>
  <si>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</si>
  <si>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</si>
  <si>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</si>
  <si>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</si>
  <si>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</si>
  <si>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</si>
  <si>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</si>
  <si>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</si>
  <si>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</si>
  <si>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</si>
  <si>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</si>
  <si>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</si>
  <si>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</si>
  <si>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</si>
  <si>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</si>
  <si>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</si>
  <si>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</si>
  <si>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</si>
  <si>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</si>
  <si>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</si>
  <si>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</si>
  <si>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</si>
  <si>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</si>
  <si>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</si>
  <si>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</si>
  <si>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</si>
  <si>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</si>
  <si>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</si>
  <si>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</si>
  <si>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</si>
  <si>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</si>
  <si>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</si>
  <si>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</si>
  <si>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</si>
  <si>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</si>
  <si>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</si>
  <si>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</si>
  <si>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</si>
  <si>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</si>
  <si>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</si>
  <si>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</si>
  <si>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</si>
  <si>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</si>
  <si>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</si>
  <si>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</si>
  <si>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</si>
  <si>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</si>
  <si>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</si>
  <si>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</si>
  <si>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</si>
  <si>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</si>
  <si>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</si>
  <si>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</si>
  <si>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</si>
  <si>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</si>
  <si>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</si>
  <si>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</si>
  <si>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</si>
  <si>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</si>
  <si>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</si>
  <si>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</si>
  <si>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</si>
  <si>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</si>
  <si>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</si>
  <si>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</si>
  <si>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</si>
  <si>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</si>
  <si>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</si>
  <si>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</si>
  <si>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</si>
  <si>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</si>
  <si>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</si>
  <si>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</si>
  <si>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</si>
  <si>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</si>
  <si>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</si>
  <si>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</si>
  <si>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</si>
  <si>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</si>
  <si>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</si>
  <si>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</si>
  <si>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</si>
  <si>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</si>
  <si>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</si>
  <si>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</si>
  <si>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</si>
  <si>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</si>
  <si>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</si>
  <si>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</si>
  <si>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</si>
  <si>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</si>
  <si>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</si>
  <si>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</si>
  <si>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</si>
  <si>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</si>
  <si>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</si>
  <si>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</si>
  <si>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</si>
  <si>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</si>
  <si>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</si>
  <si>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</si>
  <si>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</si>
  <si>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</si>
  <si>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</si>
  <si>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</si>
  <si>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</si>
  <si>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</si>
  <si>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</si>
  <si>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</si>
  <si>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</si>
  <si>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</si>
  <si>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</si>
  <si>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</si>
  <si>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</si>
  <si>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</si>
  <si>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</si>
  <si>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</si>
  <si>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</si>
  <si>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</si>
  <si>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</si>
  <si>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</si>
  <si>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</si>
  <si>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</si>
  <si>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</si>
  <si>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</si>
  <si>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</si>
  <si>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</si>
  <si>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</si>
  <si>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</si>
  <si>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</si>
  <si>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</si>
  <si>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</si>
  <si>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</si>
  <si>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</si>
  <si>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</si>
  <si>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</si>
  <si>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</si>
  <si>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</si>
  <si>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</si>
  <si>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</si>
  <si>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</si>
  <si>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</si>
  <si>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</si>
  <si>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</si>
  <si>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</si>
  <si>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</si>
  <si>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</si>
  <si>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</si>
  <si>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</si>
  <si>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</si>
  <si>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</si>
  <si>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</si>
  <si>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</si>
  <si>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</si>
  <si>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</si>
  <si>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</si>
  <si>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</si>
  <si>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</si>
  <si>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</si>
  <si>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</si>
  <si>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</si>
  <si>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</si>
  <si>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</si>
  <si>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</si>
  <si>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</si>
  <si>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</si>
  <si>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</si>
  <si>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</si>
  <si>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</si>
  <si>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</si>
  <si>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</si>
  <si>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</si>
  <si>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</si>
  <si>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</si>
  <si>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</si>
  <si>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</si>
  <si>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</si>
  <si>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</si>
  <si>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</si>
  <si>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</si>
  <si>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</si>
  <si>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</si>
  <si>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</si>
  <si>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</si>
  <si>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</si>
  <si>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</si>
  <si>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</si>
  <si>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</si>
  <si>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</si>
  <si>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</si>
  <si>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</si>
  <si>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</si>
  <si>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</si>
  <si>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</si>
  <si>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</si>
  <si>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</si>
  <si>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</si>
  <si>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</si>
  <si>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</si>
  <si>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</si>
  <si>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</si>
  <si>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</si>
  <si>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</si>
  <si>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</si>
  <si>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</si>
  <si>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</si>
  <si>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</si>
  <si>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</si>
  <si>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</si>
  <si>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</si>
  <si>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</si>
  <si>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</si>
  <si>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</si>
  <si>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</si>
  <si>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</si>
  <si>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</si>
  <si>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</si>
  <si>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</si>
  <si>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</si>
  <si>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</si>
  <si>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</si>
  <si>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</si>
  <si>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</si>
  <si>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</si>
  <si>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</si>
  <si>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</si>
  <si>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</si>
  <si>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</si>
  <si>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</si>
  <si>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</si>
  <si>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</si>
  <si>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</si>
  <si>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</si>
  <si>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</si>
  <si>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</si>
  <si>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</si>
  <si>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</si>
  <si>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</si>
  <si>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</si>
  <si>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</si>
  <si>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</si>
  <si>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</si>
  <si>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</si>
  <si>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</si>
  <si>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</si>
  <si>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</si>
  <si>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</si>
  <si>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</si>
  <si>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</si>
  <si>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</si>
  <si>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</si>
  <si>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</si>
  <si>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</si>
  <si>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</si>
  <si>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</si>
  <si>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</si>
  <si>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</si>
  <si>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</si>
  <si>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</si>
  <si>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</si>
  <si>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</si>
  <si>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</si>
  <si>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</si>
  <si>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</si>
  <si>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</si>
  <si>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</si>
  <si>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</si>
  <si>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</si>
  <si>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</si>
  <si>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</si>
  <si>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</si>
  <si>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</si>
  <si>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</si>
  <si>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</si>
  <si>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</si>
  <si>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</si>
  <si>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</si>
  <si>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</si>
  <si>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</si>
  <si>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</si>
  <si>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</si>
  <si>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</si>
  <si>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</si>
  <si>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</si>
  <si>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</si>
  <si>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</si>
  <si>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</si>
  <si>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</si>
  <si>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</si>
  <si>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</si>
  <si>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</si>
  <si>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</si>
  <si>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</si>
  <si>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</si>
  <si>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</si>
  <si>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</si>
  <si>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</si>
  <si>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</si>
  <si>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</si>
  <si>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</si>
  <si>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</si>
  <si>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</si>
  <si>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</si>
  <si>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</si>
  <si>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</si>
  <si>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</si>
  <si>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</si>
  <si>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</si>
  <si>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</si>
  <si>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</si>
  <si>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</si>
  <si>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</si>
  <si>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</si>
  <si>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</si>
  <si>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</si>
  <si>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</si>
  <si>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</si>
  <si>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</si>
  <si>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</si>
  <si>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</si>
  <si>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</si>
  <si>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</si>
  <si>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</si>
  <si>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</si>
  <si>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</si>
  <si>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</si>
  <si>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</si>
  <si>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</si>
  <si>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</si>
  <si>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</si>
  <si>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</si>
  <si>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</si>
  <si>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</si>
  <si>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</si>
  <si>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</si>
  <si>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</si>
  <si>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</si>
  <si>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</si>
  <si>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</si>
  <si>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</si>
  <si>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</si>
  <si>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</si>
  <si>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</si>
  <si>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</si>
  <si>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</si>
  <si>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</si>
  <si>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</si>
  <si>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</si>
  <si>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</si>
  <si>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</si>
  <si>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</si>
  <si>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</si>
  <si>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</si>
  <si>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</si>
  <si>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</si>
  <si>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</si>
  <si>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</si>
  <si>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</si>
  <si>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</si>
  <si>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</si>
  <si>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</si>
  <si>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</si>
  <si>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</si>
  <si>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</si>
  <si>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</si>
  <si>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</si>
  <si>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</si>
  <si>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</si>
  <si>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</si>
  <si>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</si>
  <si>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</si>
  <si>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</si>
  <si>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</si>
  <si>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</si>
  <si>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</si>
  <si>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</si>
  <si>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</si>
  <si>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</si>
  <si>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</si>
  <si>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</si>
  <si>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</si>
  <si>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</si>
  <si>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</si>
  <si>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</si>
  <si>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</si>
  <si>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</si>
  <si>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</si>
  <si>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</si>
  <si>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</si>
  <si>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</si>
  <si>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</si>
  <si>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</si>
  <si>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</si>
  <si>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</si>
  <si>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</si>
  <si>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</si>
  <si>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</si>
  <si>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</si>
  <si>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</si>
  <si>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</si>
  <si>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</si>
  <si>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</si>
  <si>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</si>
  <si>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</si>
  <si>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</si>
  <si>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</si>
  <si>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</si>
  <si>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</si>
  <si>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</si>
  <si>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</si>
  <si>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</si>
  <si>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</si>
  <si>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</si>
  <si>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</si>
  <si>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</si>
  <si>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</si>
  <si>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</si>
  <si>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</si>
  <si>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</si>
  <si>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</si>
  <si>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</si>
  <si>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</si>
  <si>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</si>
  <si>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</si>
  <si>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</si>
  <si>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</si>
  <si>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</si>
  <si>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</si>
  <si>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</si>
  <si>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</si>
  <si>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</si>
  <si>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</si>
  <si>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</si>
  <si>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</si>
  <si>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</si>
  <si>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</si>
  <si>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</si>
  <si>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</si>
  <si>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</si>
  <si>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</si>
  <si>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</si>
  <si>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</si>
  <si>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</si>
  <si>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</si>
  <si>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</si>
  <si>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</si>
  <si>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</si>
  <si>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</si>
  <si>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</si>
  <si>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</si>
  <si>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</si>
  <si>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</si>
  <si>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</si>
  <si>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</si>
  <si>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</si>
  <si>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</si>
  <si>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</si>
  <si>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</si>
  <si>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</si>
  <si>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</si>
  <si>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</si>
  <si>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</si>
  <si>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</si>
  <si>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</si>
  <si>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</si>
  <si>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</si>
  <si>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</si>
  <si>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</si>
  <si>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</si>
  <si>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</si>
  <si>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</si>
  <si>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</si>
  <si>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</si>
  <si>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</si>
  <si>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</si>
  <si>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</si>
  <si>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</si>
  <si>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</si>
  <si>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</si>
  <si>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</si>
  <si>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</si>
  <si>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</si>
  <si>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</si>
  <si>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</si>
  <si>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</si>
  <si>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</si>
  <si>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</si>
  <si>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</si>
  <si>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</si>
  <si>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</si>
  <si>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</si>
  <si>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</si>
  <si>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</si>
  <si>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</si>
  <si>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</si>
  <si>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</si>
  <si>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</si>
  <si>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</si>
  <si>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</si>
  <si>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</si>
  <si>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</si>
  <si>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</si>
  <si>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</si>
  <si>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</si>
  <si>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</si>
  <si>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</si>
  <si>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</si>
  <si>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</si>
  <si>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</si>
  <si>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</si>
  <si>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</si>
  <si>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</si>
  <si>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</si>
  <si>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</si>
  <si>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</si>
  <si>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</si>
  <si>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</si>
  <si>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</si>
  <si>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</si>
  <si>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</si>
  <si>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</si>
  <si>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</si>
  <si>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</si>
  <si>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</si>
  <si>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</si>
  <si>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</si>
  <si>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</si>
  <si>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</si>
  <si>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</si>
  <si>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</si>
  <si>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</si>
  <si>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</si>
  <si>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</si>
  <si>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</si>
  <si>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</si>
  <si>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</si>
  <si>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</si>
  <si>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</si>
  <si>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</si>
  <si>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</si>
  <si>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</si>
  <si>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</si>
  <si>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</si>
  <si>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</si>
  <si>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</si>
  <si>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</si>
  <si>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</si>
  <si>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</si>
  <si>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</si>
  <si>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</si>
  <si>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</si>
  <si>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</si>
  <si>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</si>
  <si>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</si>
  <si>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</si>
  <si>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</si>
  <si>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</si>
  <si>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</si>
  <si>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</si>
  <si>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</si>
  <si>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</si>
  <si>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</si>
  <si>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</si>
  <si>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</si>
  <si>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</si>
  <si>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</si>
  <si>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</si>
  <si>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</si>
  <si>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</si>
  <si>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</si>
  <si>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</si>
  <si>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</si>
  <si>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</si>
  <si>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</si>
  <si>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</si>
  <si>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</si>
  <si>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</si>
  <si>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</si>
  <si>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</si>
  <si>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</si>
  <si>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</si>
  <si>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</si>
  <si>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</si>
  <si>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</si>
  <si>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</si>
  <si>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</si>
  <si>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</si>
  <si>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</si>
  <si>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</si>
  <si>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</si>
  <si>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</si>
  <si>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</si>
  <si>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</si>
  <si>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</si>
  <si>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</si>
  <si>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</si>
  <si>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</si>
  <si>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</si>
  <si>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</si>
  <si>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</si>
  <si>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</si>
  <si>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</si>
  <si>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</si>
  <si>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</si>
  <si>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</si>
  <si>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</si>
  <si>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</si>
  <si>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</si>
  <si>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</si>
  <si>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</si>
  <si>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</si>
  <si>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</si>
  <si>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</si>
  <si>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</si>
  <si>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</si>
  <si>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</si>
  <si>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</si>
  <si>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</si>
  <si>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</si>
  <si>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</si>
  <si>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</si>
  <si>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</si>
  <si>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</si>
  <si>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</si>
  <si>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</si>
  <si>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</si>
  <si>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</si>
  <si>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</si>
  <si>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</si>
  <si>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</si>
  <si>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</si>
  <si>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</si>
  <si>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</si>
  <si>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</si>
  <si>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</si>
  <si>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</si>
  <si>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</si>
  <si>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</si>
  <si>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</si>
  <si>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</si>
  <si>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</si>
  <si>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</si>
  <si>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</si>
  <si>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</si>
  <si>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</si>
  <si>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</si>
  <si>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</si>
  <si>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</si>
  <si>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</si>
  <si>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</si>
  <si>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</si>
  <si>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</si>
  <si>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</si>
  <si>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</si>
  <si>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</si>
  <si>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</si>
  <si>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</si>
  <si>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</si>
  <si>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</si>
  <si>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</si>
  <si>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</si>
  <si>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</si>
  <si>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</si>
  <si>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</si>
  <si>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</si>
  <si>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</si>
  <si>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</si>
  <si>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</si>
  <si>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</si>
  <si>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</si>
  <si>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</si>
  <si>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</si>
  <si>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</si>
  <si>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</si>
  <si>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</si>
  <si>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</si>
  <si>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</si>
  <si>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</si>
  <si>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</si>
  <si>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</si>
  <si>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</si>
  <si>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</si>
  <si>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</si>
  <si>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</si>
  <si>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</si>
  <si>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</si>
  <si>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</si>
  <si>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</si>
  <si>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</si>
  <si>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</si>
  <si>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</si>
  <si>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</si>
  <si>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</si>
  <si>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</si>
  <si>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</si>
  <si>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</si>
  <si>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</si>
  <si>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</si>
  <si>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</si>
  <si>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</si>
  <si>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</si>
  <si>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</si>
  <si>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</si>
  <si>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</si>
  <si>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</si>
  <si>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</si>
  <si>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</si>
  <si>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</si>
  <si>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</si>
  <si>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</si>
  <si>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</si>
  <si>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</si>
  <si>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</si>
  <si>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</si>
  <si>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</si>
  <si>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</si>
  <si>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</si>
  <si>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</si>
  <si>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</si>
  <si>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</si>
  <si>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</si>
  <si>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</si>
  <si>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</si>
  <si>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</si>
  <si>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</si>
  <si>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</si>
  <si>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</si>
  <si>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</si>
  <si>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</si>
  <si>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</si>
  <si>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</si>
  <si>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</si>
  <si>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</si>
  <si>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</si>
  <si>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</si>
  <si>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</si>
  <si>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</si>
  <si>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</si>
  <si>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</si>
  <si>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</si>
  <si>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</si>
  <si>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</si>
  <si>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</si>
  <si>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</si>
  <si>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</si>
  <si>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</si>
  <si>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</si>
  <si>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</si>
  <si>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</si>
  <si>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</si>
  <si>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</si>
  <si>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</si>
  <si>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</si>
  <si>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</si>
  <si>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</si>
  <si>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</si>
  <si>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</si>
  <si>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</si>
  <si>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</si>
  <si>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</si>
  <si>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</si>
  <si>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</si>
  <si>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</si>
  <si>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</si>
  <si>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</si>
  <si>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</si>
  <si>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</si>
  <si>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</si>
  <si>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</si>
  <si>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</si>
  <si>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</si>
  <si>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</si>
  <si>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</si>
  <si>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</si>
  <si>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</si>
  <si>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</si>
  <si>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</si>
  <si>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</si>
  <si>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</si>
  <si>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</si>
  <si>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</si>
  <si>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</si>
  <si>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</si>
  <si>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</si>
  <si>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</si>
  <si>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</si>
  <si>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</si>
  <si>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</si>
  <si>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</si>
  <si>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</si>
  <si>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</si>
  <si>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</si>
  <si>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</si>
  <si>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</si>
  <si>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</si>
  <si>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</si>
  <si>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</si>
  <si>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</si>
  <si>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</si>
  <si>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</si>
  <si>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</si>
  <si>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</si>
  <si>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</si>
  <si>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</si>
  <si>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</si>
  <si>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</si>
  <si>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</si>
  <si>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</si>
  <si>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</si>
  <si>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</si>
  <si>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</si>
  <si>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</si>
  <si>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</si>
  <si>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</si>
  <si>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</si>
  <si>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</si>
  <si>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</si>
  <si>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</si>
  <si>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</si>
  <si>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</si>
  <si>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</si>
  <si>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</si>
  <si>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</si>
  <si>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</si>
  <si>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</si>
  <si>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</si>
  <si>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</si>
  <si>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</si>
  <si>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</si>
  <si>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</si>
  <si>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</si>
  <si>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</si>
  <si>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</si>
  <si>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</si>
  <si>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</si>
  <si>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</si>
  <si>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</si>
  <si>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</si>
  <si>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</si>
  <si>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</si>
  <si>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</si>
  <si>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</si>
  <si>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</si>
  <si>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</si>
  <si>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</si>
  <si>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</si>
  <si>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</si>
  <si>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</si>
  <si>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</si>
  <si>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</si>
  <si>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</si>
  <si>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</si>
  <si>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</si>
  <si>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</si>
  <si>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</si>
  <si>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</si>
  <si>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</si>
  <si>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</si>
  <si>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</si>
  <si>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</si>
  <si>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</si>
  <si>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</si>
  <si>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</si>
  <si>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</si>
  <si>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</si>
  <si>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</si>
  <si>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</si>
  <si>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</si>
  <si>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</si>
  <si>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</si>
  <si>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</si>
  <si>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</si>
  <si>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</si>
  <si>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</si>
  <si>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</si>
  <si>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</si>
  <si>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</si>
  <si>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</si>
  <si>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</si>
  <si>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</si>
  <si>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</si>
  <si>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</si>
  <si>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</si>
  <si>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</si>
  <si>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</si>
  <si>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</si>
  <si>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</si>
  <si>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</si>
  <si>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</si>
  <si>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</si>
  <si>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</si>
  <si>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</si>
  <si>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</si>
  <si>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</si>
  <si>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</si>
  <si>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</si>
  <si>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</si>
  <si>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</si>
  <si>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</si>
  <si>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</si>
  <si>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</si>
  <si>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</si>
  <si>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</si>
  <si>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</si>
  <si>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</si>
  <si>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</si>
  <si>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</si>
  <si>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</si>
  <si>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</si>
  <si>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</si>
  <si>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</si>
  <si>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</si>
  <si>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</si>
  <si>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</si>
  <si>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</si>
  <si>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</si>
  <si>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</si>
  <si>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</si>
  <si>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</si>
  <si>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</si>
  <si>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</si>
  <si>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</si>
  <si>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</si>
  <si>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</si>
  <si>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</si>
  <si>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</si>
  <si>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</si>
  <si>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</si>
  <si>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</si>
  <si>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</si>
  <si>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</si>
  <si>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</si>
  <si>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</si>
  <si>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</si>
  <si>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</si>
  <si>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</si>
  <si>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</si>
  <si>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</si>
  <si>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</si>
  <si>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</si>
  <si>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</si>
  <si>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</si>
  <si>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</si>
  <si>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</si>
  <si>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</si>
  <si>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</si>
  <si>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</si>
  <si>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</si>
  <si>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</si>
  <si>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</si>
  <si>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</si>
  <si>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</si>
  <si>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</si>
  <si>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</si>
  <si>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</si>
  <si>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</si>
  <si>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</si>
  <si>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</si>
  <si>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</si>
  <si>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</si>
  <si>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</si>
  <si>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</si>
  <si>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</si>
  <si>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</si>
  <si>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</si>
  <si>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</si>
  <si>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</si>
  <si>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</si>
  <si>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</si>
  <si>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</si>
  <si>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</si>
  <si>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</si>
  <si>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</si>
  <si>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</si>
  <si>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</si>
  <si>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</si>
  <si>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</si>
  <si>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</si>
  <si>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</si>
  <si>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</si>
  <si>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</si>
  <si>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</si>
  <si>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</si>
  <si>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</si>
  <si>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</si>
  <si>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</si>
  <si>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</si>
  <si>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</si>
  <si>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</si>
  <si>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</si>
  <si>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</si>
  <si>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</si>
  <si>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</si>
  <si>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</si>
  <si>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</si>
  <si>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</si>
  <si>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</si>
  <si>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</si>
  <si>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</si>
  <si>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</si>
  <si>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</si>
  <si>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</si>
  <si>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</si>
  <si>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</si>
  <si>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</si>
  <si>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</si>
  <si>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</si>
  <si>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</si>
  <si>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</si>
  <si>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</si>
  <si>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</si>
  <si>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</si>
  <si>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</si>
  <si>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</si>
  <si>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</si>
  <si>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</si>
  <si>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</si>
  <si>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</si>
  <si>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</si>
  <si>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</si>
  <si>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</si>
  <si>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</si>
  <si>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</si>
  <si>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</si>
  <si>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</si>
  <si>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</si>
  <si>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</si>
  <si>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</si>
  <si>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</si>
  <si>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</si>
  <si>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</si>
  <si>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</si>
  <si>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</si>
  <si>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</si>
  <si>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</si>
  <si>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</si>
  <si>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</si>
  <si>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</si>
  <si>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</si>
  <si>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</si>
  <si>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</si>
  <si>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</si>
  <si>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</si>
  <si>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</si>
  <si>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</si>
  <si>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</si>
  <si>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</si>
  <si>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</si>
  <si>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</si>
  <si>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</si>
  <si>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</si>
  <si>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</si>
  <si>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</si>
  <si>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</si>
  <si>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</si>
  <si>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</si>
  <si>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</si>
  <si>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</si>
  <si>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</si>
  <si>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</si>
  <si>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</si>
  <si>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</si>
  <si>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</si>
  <si>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</si>
  <si>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</si>
  <si>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</si>
  <si>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</si>
  <si>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</si>
  <si>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</si>
  <si>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</si>
  <si>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</si>
  <si>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</si>
  <si>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</si>
  <si>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</si>
  <si>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</si>
  <si>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</si>
  <si>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</si>
  <si>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</si>
  <si>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</si>
  <si>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</si>
  <si>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</si>
  <si>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</si>
  <si>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</si>
  <si>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</si>
  <si>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</si>
  <si>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</si>
  <si>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</si>
  <si>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</si>
  <si>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</si>
  <si>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</si>
  <si>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</si>
  <si>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</si>
  <si>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</si>
  <si>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</si>
  <si>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</si>
  <si>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</si>
  <si>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</si>
  <si>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</si>
  <si>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</si>
  <si>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</si>
  <si>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</si>
  <si>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</si>
  <si>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</si>
  <si>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</si>
  <si>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</si>
  <si>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</si>
  <si>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</si>
  <si>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</si>
  <si>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</si>
  <si>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</si>
  <si>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</si>
  <si>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</si>
  <si>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</si>
  <si>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</si>
  <si>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</si>
  <si>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</si>
  <si>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</si>
  <si>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</si>
  <si>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</si>
  <si>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</si>
  <si>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</si>
  <si>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</si>
  <si>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</si>
  <si>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</si>
  <si>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</si>
  <si>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</si>
  <si>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</si>
  <si>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</si>
  <si>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</si>
  <si>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</si>
  <si>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</si>
  <si>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</si>
  <si>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</si>
  <si>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</si>
  <si>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</si>
  <si>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</si>
  <si>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</si>
  <si>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</si>
  <si>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</si>
  <si>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</si>
  <si>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</si>
  <si>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</si>
  <si>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</si>
  <si>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</si>
  <si>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</si>
  <si>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</si>
  <si>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</si>
  <si>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</si>
  <si>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</si>
  <si>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</si>
  <si>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</si>
  <si>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</si>
  <si>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</si>
  <si>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</si>
  <si>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</si>
  <si>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</si>
  <si>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</si>
  <si>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</si>
  <si>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</si>
  <si>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</si>
  <si>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</si>
  <si>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</si>
  <si>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</si>
  <si>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</si>
  <si>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</si>
  <si>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</si>
  <si>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</si>
  <si>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</si>
  <si>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</si>
  <si>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</si>
  <si>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</si>
  <si>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</si>
  <si>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</si>
  <si>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</si>
  <si>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</si>
  <si>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</si>
  <si>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</si>
  <si>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</si>
  <si>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</si>
  <si>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</si>
  <si>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</si>
  <si>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</si>
  <si>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</si>
  <si>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</si>
  <si>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</si>
  <si>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</si>
  <si>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</si>
  <si>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</si>
  <si>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</si>
  <si>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</si>
  <si>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</si>
  <si>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</si>
  <si>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</si>
  <si>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</si>
  <si>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</si>
  <si>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</si>
  <si>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</si>
  <si>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</si>
  <si>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</si>
  <si>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</si>
  <si>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</si>
  <si>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</si>
  <si>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</si>
  <si>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</si>
  <si>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</si>
  <si>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</si>
  <si>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</si>
  <si>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</si>
  <si>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</si>
  <si>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</si>
  <si>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</si>
  <si>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</si>
  <si>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</si>
  <si>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</si>
  <si>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</si>
  <si>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</si>
  <si>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</si>
  <si>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</si>
  <si>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</si>
  <si>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</si>
  <si>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</si>
  <si>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</si>
  <si>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</si>
  <si>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</si>
  <si>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</si>
  <si>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</si>
  <si>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</si>
  <si>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</si>
  <si>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</si>
  <si>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</si>
  <si>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</si>
  <si>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</si>
  <si>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</si>
  <si>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</si>
  <si>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</si>
  <si>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</si>
  <si>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</si>
  <si>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</si>
  <si>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</si>
  <si>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</si>
  <si>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</si>
  <si>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</si>
  <si>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</si>
  <si>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</si>
  <si>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</si>
  <si>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</si>
  <si>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</si>
  <si>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</si>
  <si>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</si>
  <si>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</si>
  <si>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</si>
  <si>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</si>
  <si>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</si>
  <si>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</si>
  <si>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</si>
  <si>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</si>
  <si>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</si>
  <si>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</si>
  <si>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</si>
  <si>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</si>
  <si>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</si>
  <si>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</si>
  <si>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</si>
  <si>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</si>
  <si>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</si>
  <si>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</si>
  <si>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</si>
  <si>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</si>
  <si>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</si>
  <si>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</si>
  <si>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</si>
  <si>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</si>
  <si>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</si>
  <si>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</si>
  <si>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</si>
  <si>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</si>
  <si>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</si>
  <si>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</si>
  <si>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</si>
  <si>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</si>
  <si>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</si>
  <si>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</si>
  <si>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</si>
  <si>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</si>
  <si>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</si>
  <si>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</si>
  <si>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</si>
  <si>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</si>
  <si>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</si>
  <si>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</si>
  <si>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</si>
  <si>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</si>
  <si>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</si>
  <si>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</si>
  <si>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</si>
  <si>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</si>
  <si>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</si>
  <si>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</si>
  <si>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</si>
  <si>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</si>
  <si>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</si>
  <si>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</si>
  <si>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</si>
  <si>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</si>
  <si>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</si>
  <si>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</si>
  <si>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</si>
  <si>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</si>
  <si>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</si>
  <si>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</si>
  <si>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</si>
  <si>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</si>
  <si>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</si>
  <si>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</si>
  <si>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</si>
  <si>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</si>
  <si>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</si>
  <si>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</si>
  <si>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</si>
  <si>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</si>
  <si>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</si>
  <si>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</si>
  <si>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</si>
  <si>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</si>
  <si>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</si>
  <si>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</si>
  <si>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</si>
  <si>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</si>
  <si>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</si>
  <si>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</si>
  <si>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</si>
  <si>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</si>
  <si>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</si>
  <si>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</si>
  <si>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</si>
  <si>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</si>
  <si>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</si>
  <si>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</si>
  <si>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</si>
  <si>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</si>
  <si>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</si>
  <si>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</si>
  <si>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</si>
  <si>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</si>
  <si>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</si>
  <si>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</si>
  <si>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</si>
  <si>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</si>
  <si>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</si>
  <si>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</si>
  <si>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</si>
  <si>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</si>
  <si>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</si>
  <si>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</si>
  <si>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</si>
  <si>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</si>
  <si>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</si>
  <si>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</si>
  <si>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</si>
  <si>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</si>
  <si>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</si>
  <si>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</si>
  <si>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</si>
  <si>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</si>
  <si>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</si>
  <si>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</si>
  <si>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</si>
  <si>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</si>
  <si>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</si>
  <si>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</si>
  <si>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</si>
  <si>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</si>
  <si>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</si>
  <si>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</si>
  <si>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</si>
  <si>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</si>
  <si>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</si>
  <si>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</si>
  <si>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</si>
  <si>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</si>
  <si>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</si>
  <si>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</si>
  <si>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</si>
  <si>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</si>
  <si>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</si>
  <si>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</si>
  <si>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</si>
  <si>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</si>
  <si>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</si>
  <si>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</si>
  <si>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</si>
  <si>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</si>
  <si>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</si>
  <si>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</si>
  <si>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</si>
  <si>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</si>
  <si>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</si>
  <si>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</si>
  <si>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</si>
  <si>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</si>
  <si>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</si>
  <si>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</si>
  <si>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</si>
  <si>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</si>
  <si>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</si>
  <si>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</si>
  <si>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</si>
  <si>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</si>
  <si>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</si>
  <si>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</si>
  <si>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</si>
  <si>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</si>
  <si>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</si>
  <si>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</si>
  <si>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</si>
  <si>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</si>
  <si>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</si>
  <si>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</si>
  <si>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</si>
  <si>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</si>
  <si>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</si>
  <si>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</si>
  <si>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</si>
  <si>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</si>
  <si>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</si>
  <si>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</si>
  <si>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</si>
  <si>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</si>
  <si>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</si>
  <si>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</si>
  <si>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</si>
  <si>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</si>
  <si>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</si>
  <si>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</si>
  <si>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</si>
  <si>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</si>
  <si>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</si>
  <si>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</si>
  <si>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</si>
  <si>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</si>
  <si>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</si>
  <si>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</si>
  <si>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</si>
  <si>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</si>
  <si>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</si>
  <si>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</si>
  <si>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</si>
  <si>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</si>
  <si>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</si>
  <si>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</si>
  <si>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</si>
  <si>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</si>
  <si>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</si>
  <si>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</si>
  <si>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</si>
  <si>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</si>
  <si>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</si>
  <si>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</si>
  <si>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</si>
  <si>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</si>
  <si>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</si>
  <si>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</si>
  <si>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</si>
  <si>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</si>
  <si>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</si>
  <si>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</si>
  <si>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</si>
  <si>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</si>
  <si>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</si>
  <si>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</si>
  <si>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</si>
  <si>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</si>
  <si>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</si>
  <si>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</si>
  <si>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</si>
  <si>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</si>
  <si>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</si>
  <si>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</si>
  <si>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</si>
  <si>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</si>
  <si>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</si>
  <si>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</si>
  <si>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</si>
  <si>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</si>
  <si>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</si>
  <si>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</si>
  <si>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</si>
  <si>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</si>
  <si>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</si>
  <si>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</si>
  <si>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</si>
  <si>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</si>
  <si>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</si>
  <si>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</si>
  <si>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</si>
  <si>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</si>
  <si>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</si>
  <si>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</si>
  <si>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</si>
  <si>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</si>
  <si>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</si>
  <si>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</si>
  <si>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</si>
  <si>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</si>
  <si>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</si>
  <si>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</si>
  <si>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</si>
  <si>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</si>
  <si>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</si>
  <si>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</si>
  <si>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</si>
  <si>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</si>
  <si>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</si>
  <si>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</si>
  <si>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</si>
  <si>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</si>
  <si>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</si>
  <si>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</si>
  <si>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</si>
  <si>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</si>
  <si>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</si>
  <si>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</si>
  <si>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</si>
  <si>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</si>
  <si>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</si>
  <si>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</si>
  <si>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</si>
  <si>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</si>
  <si>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</si>
  <si>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</si>
  <si>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</si>
  <si>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</si>
  <si>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</si>
  <si>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</si>
  <si>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</si>
  <si>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</si>
  <si>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</si>
  <si>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</si>
  <si>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</si>
  <si>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</si>
  <si>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</si>
  <si>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</si>
  <si>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</si>
  <si>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</si>
  <si>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</si>
  <si>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</si>
  <si>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</si>
  <si>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</si>
  <si>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</si>
  <si>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</si>
  <si>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</si>
  <si>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</si>
  <si>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</si>
  <si>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</si>
  <si>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</si>
  <si>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</si>
  <si>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</si>
  <si>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</si>
  <si>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</si>
  <si>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</si>
  <si>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</si>
  <si>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</si>
  <si>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</si>
  <si>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</si>
  <si>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</si>
  <si>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</si>
  <si>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</si>
  <si>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</si>
  <si>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</si>
  <si>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</si>
  <si>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</si>
  <si>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</si>
  <si>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</si>
  <si>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</si>
  <si>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</si>
  <si>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</si>
  <si>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</si>
  <si>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</si>
  <si>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</si>
  <si>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</si>
  <si>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</si>
  <si>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</si>
  <si>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</si>
  <si>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</si>
  <si>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</si>
  <si>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</si>
  <si>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</si>
  <si>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</si>
  <si>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</si>
  <si>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</si>
  <si>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</si>
  <si>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</si>
  <si>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</si>
  <si>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</si>
  <si>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</si>
  <si>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</si>
  <si>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</si>
  <si>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</si>
  <si>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</si>
  <si>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</si>
  <si>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</si>
  <si>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</si>
  <si>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</si>
  <si>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</si>
  <si>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</si>
  <si>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</si>
  <si>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</si>
  <si>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</si>
  <si>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</si>
  <si>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</si>
  <si>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</si>
  <si>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</si>
  <si>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</si>
  <si>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</si>
  <si>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</si>
  <si>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</si>
  <si>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</si>
  <si>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</si>
  <si>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</si>
  <si>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</si>
  <si>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</si>
  <si>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</si>
  <si>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</si>
  <si>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</si>
  <si>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</si>
  <si>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</si>
  <si>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</si>
  <si>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</si>
  <si>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</si>
  <si>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</si>
  <si>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</si>
  <si>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</si>
  <si>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</si>
  <si>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</si>
  <si>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</si>
  <si>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</si>
  <si>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</si>
  <si>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</si>
  <si>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</si>
  <si>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</si>
  <si>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</si>
  <si>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</si>
  <si>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</si>
  <si>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</si>
  <si>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</si>
  <si>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</si>
  <si>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</si>
  <si>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</si>
  <si>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</si>
  <si>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</si>
  <si>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</si>
  <si>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</si>
  <si>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</si>
  <si>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</si>
  <si>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</si>
  <si>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</si>
  <si>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</si>
  <si>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</si>
  <si>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</si>
  <si>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</si>
  <si>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</si>
  <si>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</si>
  <si>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</si>
  <si>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</si>
  <si>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</si>
  <si>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</si>
  <si>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</si>
  <si>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</si>
  <si>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</si>
  <si>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</si>
  <si>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</si>
  <si>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</si>
  <si>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</si>
  <si>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</si>
  <si>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</si>
  <si>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</si>
  <si>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</si>
  <si>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</si>
  <si>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</si>
  <si>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</si>
  <si>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</si>
  <si>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</si>
  <si>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</si>
  <si>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</si>
  <si>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</si>
  <si>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</si>
  <si>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</si>
  <si>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</si>
  <si>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</si>
  <si>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</si>
  <si>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</si>
  <si>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</si>
  <si>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</si>
  <si>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</si>
  <si>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</si>
  <si>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</si>
  <si>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</si>
  <si>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</si>
  <si>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</si>
  <si>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</si>
  <si>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</si>
  <si>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</si>
  <si>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</si>
  <si>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</si>
  <si>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</si>
  <si>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</si>
  <si>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</si>
  <si>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</si>
  <si>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</si>
  <si>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</si>
  <si>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</si>
  <si>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</si>
  <si>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</si>
  <si>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</si>
  <si>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</si>
  <si>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</si>
  <si>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</si>
  <si>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</si>
  <si>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</si>
  <si>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</si>
  <si>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</si>
  <si>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</si>
  <si>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</si>
  <si>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</si>
  <si>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</si>
  <si>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</si>
  <si>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</si>
  <si>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</si>
  <si>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</si>
  <si>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</si>
  <si>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</si>
  <si>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</si>
  <si>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</si>
  <si>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</si>
  <si>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</si>
  <si>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</si>
  <si>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</si>
  <si>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</si>
  <si>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</si>
  <si>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</si>
  <si>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</si>
  <si>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</si>
  <si>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</si>
  <si>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</si>
  <si>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</si>
  <si>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</si>
  <si>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</si>
  <si>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</si>
  <si>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</si>
  <si>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</si>
  <si>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</si>
  <si>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</si>
  <si>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</si>
  <si>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</si>
  <si>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</si>
  <si>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</si>
  <si>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</si>
  <si>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</si>
  <si>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</si>
  <si>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</si>
  <si>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</si>
  <si>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</si>
  <si>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</si>
  <si>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</si>
  <si>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</si>
  <si>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</si>
  <si>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</si>
  <si>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</si>
  <si>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</si>
  <si>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</si>
  <si>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</si>
  <si>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</si>
  <si>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</si>
  <si>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</si>
  <si>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</si>
  <si>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</si>
  <si>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</si>
  <si>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</si>
  <si>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</si>
  <si>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</si>
  <si>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</si>
  <si>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</si>
  <si>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</si>
  <si>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</si>
  <si>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</si>
  <si>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</si>
  <si>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</si>
  <si>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</si>
  <si>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</si>
  <si>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</si>
  <si>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</si>
  <si>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</si>
  <si>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</si>
  <si>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</si>
  <si>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</si>
  <si>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</si>
  <si>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</si>
  <si>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</si>
  <si>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</si>
  <si>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</si>
  <si>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</si>
  <si>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</si>
  <si>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</si>
  <si>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</si>
  <si>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</si>
  <si>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</si>
  <si>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</si>
  <si>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</si>
  <si>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</si>
  <si>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</si>
  <si>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</si>
  <si>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</si>
  <si>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</si>
  <si>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</si>
  <si>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</si>
  <si>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</si>
  <si>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</si>
  <si>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</si>
  <si>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</si>
  <si>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</si>
  <si>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</si>
  <si>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</si>
  <si>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</si>
  <si>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</si>
  <si>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</si>
  <si>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</si>
  <si>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</si>
  <si>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</si>
  <si>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</si>
  <si>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</si>
  <si>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</si>
  <si>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</si>
  <si>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</si>
  <si>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</si>
  <si>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</si>
  <si>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</si>
  <si>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</si>
  <si>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</si>
  <si>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</si>
  <si>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</si>
  <si>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</si>
  <si>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</si>
  <si>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</si>
  <si>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</si>
  <si>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</si>
  <si>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</si>
  <si>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</si>
  <si>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</si>
  <si>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</si>
  <si>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</si>
  <si>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</si>
  <si>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</si>
  <si>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</si>
  <si>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</si>
  <si>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</si>
  <si>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</si>
  <si>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</si>
  <si>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</si>
  <si>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</si>
  <si>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</si>
  <si>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</si>
  <si>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</si>
  <si>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</si>
  <si>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</si>
  <si>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</si>
  <si>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</si>
  <si>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</si>
  <si>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</si>
  <si>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</si>
  <si>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</si>
  <si>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</si>
  <si>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</si>
  <si>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</si>
  <si>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</si>
  <si>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</si>
  <si>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</si>
  <si>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</si>
  <si>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</si>
  <si>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</si>
  <si>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</si>
  <si>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</si>
  <si>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</si>
  <si>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</si>
  <si>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</si>
  <si>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</si>
  <si>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</si>
  <si>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</si>
  <si>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</si>
  <si>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</si>
  <si>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</si>
  <si>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</si>
  <si>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</si>
  <si>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</si>
  <si>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</si>
  <si>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</si>
  <si>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</si>
  <si>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</si>
  <si>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</si>
  <si>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</si>
  <si>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</si>
  <si>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</si>
  <si>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</si>
  <si>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</si>
  <si>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</si>
  <si>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</si>
  <si>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</si>
  <si>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</si>
  <si>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</si>
  <si>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</si>
  <si>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</si>
  <si>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</si>
  <si>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</si>
  <si>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</si>
  <si>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</si>
  <si>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</si>
  <si>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</si>
  <si>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</si>
  <si>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</si>
  <si>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</si>
  <si>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</si>
  <si>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</si>
  <si>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</si>
  <si>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</si>
  <si>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</si>
  <si>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</si>
  <si>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</si>
  <si>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</si>
  <si>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</si>
  <si>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</si>
  <si>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</si>
  <si>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</si>
  <si>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</si>
  <si>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</si>
  <si>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</si>
  <si>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</si>
  <si>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</si>
  <si>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</si>
  <si>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</si>
  <si>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</si>
  <si>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</si>
  <si>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</si>
  <si>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</si>
  <si>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</si>
  <si>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</si>
  <si>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</si>
  <si>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</si>
  <si>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</si>
  <si>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</si>
  <si>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</si>
  <si>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</si>
  <si>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</si>
  <si>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</si>
  <si>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</si>
  <si>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</si>
  <si>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</si>
  <si>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</si>
  <si>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</si>
  <si>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</si>
  <si>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</si>
  <si>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</si>
  <si>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</si>
  <si>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</si>
  <si>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</si>
  <si>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</si>
  <si>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</si>
  <si>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</si>
  <si>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</si>
  <si>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</si>
  <si>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</si>
  <si>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</si>
  <si>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</si>
  <si>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</si>
  <si>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</si>
  <si>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</si>
  <si>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</si>
  <si>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</si>
  <si>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</si>
  <si>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</si>
  <si>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</si>
  <si>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</si>
  <si>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</si>
  <si>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</si>
  <si>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</si>
  <si>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</si>
  <si>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</si>
  <si>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</si>
  <si>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</si>
  <si>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</si>
  <si>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</si>
  <si>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</si>
  <si>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</si>
  <si>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</si>
  <si>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</si>
  <si>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</si>
  <si>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</si>
  <si>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</si>
  <si>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</si>
  <si>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</si>
  <si>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</si>
  <si>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</si>
  <si>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</si>
  <si>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</si>
  <si>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</si>
  <si>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</si>
  <si>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</si>
  <si>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</si>
  <si>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</si>
  <si>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</si>
  <si>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</si>
  <si>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</si>
  <si>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</si>
  <si>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</si>
  <si>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</si>
  <si>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</si>
  <si>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</si>
  <si>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</si>
  <si>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</si>
  <si>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</si>
  <si>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</si>
  <si>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</si>
  <si>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</si>
  <si>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</si>
  <si>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</si>
  <si>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</si>
  <si>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</si>
  <si>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</si>
  <si>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</si>
  <si>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</si>
  <si>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</si>
  <si>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</si>
  <si>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</si>
  <si>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</si>
  <si>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</si>
  <si>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</si>
  <si>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</si>
  <si>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</si>
  <si>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</si>
  <si>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</si>
  <si>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</si>
  <si>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</si>
  <si>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</si>
  <si>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</si>
  <si>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</si>
  <si>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</si>
  <si>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</si>
  <si>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</si>
  <si>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</si>
  <si>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</si>
  <si>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</si>
  <si>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</si>
  <si>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</si>
  <si>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</si>
  <si>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</si>
  <si>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</si>
  <si>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</si>
  <si>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</si>
  <si>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</si>
  <si>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</si>
  <si>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</si>
  <si>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</si>
  <si>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</si>
  <si>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</si>
  <si>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</si>
  <si>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</si>
  <si>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</si>
  <si>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</si>
  <si>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</si>
  <si>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</si>
  <si>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</si>
  <si>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</si>
  <si>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</si>
  <si>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</si>
  <si>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</si>
  <si>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</si>
  <si>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</si>
  <si>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</si>
  <si>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</si>
  <si>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</si>
  <si>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</si>
  <si>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</si>
  <si>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</si>
  <si>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</si>
  <si>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</si>
  <si>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</si>
  <si>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</si>
  <si>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</si>
  <si>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</si>
  <si>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</si>
  <si>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</si>
  <si>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</si>
  <si>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</si>
  <si>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</si>
  <si>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</si>
  <si>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</si>
  <si>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</si>
  <si>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</si>
  <si>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</si>
  <si>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</si>
  <si>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</si>
  <si>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</si>
  <si>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</si>
  <si>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</si>
  <si>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</si>
  <si>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</si>
  <si>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</si>
  <si>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</si>
  <si>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</si>
  <si>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</si>
  <si>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</si>
  <si>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</si>
  <si>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</si>
  <si>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</si>
  <si>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</si>
  <si>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</si>
  <si>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</si>
  <si>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</si>
  <si>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</si>
  <si>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</si>
  <si>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</si>
  <si>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</si>
  <si>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</si>
  <si>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</si>
  <si>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</si>
  <si>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</si>
  <si>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</si>
  <si>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</si>
  <si>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</si>
  <si>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</si>
  <si>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</si>
  <si>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</si>
  <si>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</si>
  <si>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</si>
  <si>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</si>
  <si>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</si>
  <si>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</si>
  <si>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</si>
  <si>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</si>
  <si>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</si>
  <si>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</si>
  <si>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</si>
  <si>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</si>
  <si>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</si>
  <si>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</si>
  <si>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</si>
  <si>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</si>
  <si>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</si>
  <si>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</si>
  <si>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</si>
  <si>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</si>
  <si>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</si>
  <si>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</si>
  <si>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</si>
  <si>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</si>
  <si>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</si>
  <si>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</si>
  <si>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</si>
  <si>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</si>
  <si>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</si>
  <si>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</si>
  <si>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</si>
  <si>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</si>
  <si>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</si>
  <si>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</si>
  <si>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</si>
  <si>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</si>
  <si>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</si>
  <si>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</si>
  <si>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</si>
  <si>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</si>
  <si>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</si>
  <si>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</si>
  <si>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</si>
  <si>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</si>
  <si>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</si>
  <si>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</si>
  <si>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</si>
  <si>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</si>
  <si>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</si>
  <si>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</si>
  <si>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</si>
  <si>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</si>
  <si>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</si>
  <si>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</si>
  <si>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</si>
  <si>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</si>
  <si>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</si>
  <si>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</si>
  <si>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</si>
  <si>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</si>
  <si>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</si>
  <si>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</si>
  <si>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</si>
  <si>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</si>
  <si>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</si>
  <si>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</si>
  <si>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</si>
  <si>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</si>
  <si>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</si>
  <si>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</si>
  <si>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</si>
  <si>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</si>
  <si>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</si>
  <si>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</si>
  <si>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</si>
  <si>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</si>
  <si>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</si>
  <si>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</si>
  <si>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</si>
  <si>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</si>
  <si>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</si>
  <si>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</si>
  <si>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</si>
  <si>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</si>
  <si>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</si>
  <si>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</si>
  <si>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</si>
  <si>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</si>
  <si>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</si>
  <si>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</si>
  <si>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</si>
  <si>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</si>
  <si>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</si>
  <si>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</si>
  <si>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</si>
  <si>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</si>
  <si>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</si>
  <si>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</si>
  <si>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</si>
  <si>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</si>
  <si>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</si>
  <si>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</si>
  <si>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</si>
  <si>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</si>
  <si>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</si>
  <si>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</si>
  <si>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</si>
  <si>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</si>
  <si>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</si>
  <si>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</si>
  <si>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</si>
  <si>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</si>
  <si>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</si>
  <si>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</si>
  <si>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</si>
  <si>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</si>
  <si>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</si>
  <si>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</si>
  <si>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</si>
  <si>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</si>
  <si>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</si>
  <si>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</si>
  <si>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</si>
  <si>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</si>
  <si>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</si>
  <si>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</si>
  <si>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</si>
  <si>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</si>
  <si>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</si>
  <si>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</si>
  <si>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</si>
  <si>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</si>
  <si>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</si>
  <si>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</si>
  <si>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</si>
  <si>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</si>
  <si>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</si>
  <si>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</si>
  <si>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</si>
  <si>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</si>
  <si>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</si>
  <si>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</si>
  <si>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</si>
  <si>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</si>
  <si>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</si>
  <si>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</si>
  <si>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</si>
  <si>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</si>
  <si>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</si>
  <si>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</si>
  <si>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</si>
  <si>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</si>
  <si>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</si>
  <si>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</si>
  <si>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</si>
  <si>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</si>
  <si>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</si>
  <si>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</si>
  <si>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</si>
  <si>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</si>
  <si>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</si>
  <si>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</si>
  <si>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</si>
  <si>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</si>
  <si>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</si>
  <si>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</si>
  <si>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</si>
  <si>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</si>
  <si>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</si>
  <si>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</si>
  <si>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</si>
  <si>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</si>
  <si>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</si>
  <si>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</si>
  <si>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</si>
  <si>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</si>
  <si>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</si>
  <si>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</si>
  <si>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</si>
  <si>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</si>
  <si>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</si>
  <si>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</si>
  <si>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</si>
  <si>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</si>
  <si>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</si>
  <si>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</si>
  <si>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</si>
  <si>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</si>
  <si>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</si>
  <si>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</si>
  <si>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</si>
  <si>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</si>
  <si>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</si>
  <si>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</si>
  <si>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</si>
  <si>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</si>
  <si>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</si>
  <si>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</si>
  <si>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</si>
  <si>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</si>
  <si>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</si>
  <si>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</si>
  <si>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</si>
  <si>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</si>
  <si>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</si>
  <si>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</si>
  <si>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</si>
  <si>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</si>
  <si>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</si>
  <si>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</si>
  <si>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</si>
  <si>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</si>
  <si>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</si>
  <si>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</si>
  <si>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</si>
  <si>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</si>
  <si>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</si>
  <si>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</si>
  <si>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</si>
  <si>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</si>
  <si>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</si>
  <si>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</si>
  <si>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</si>
  <si>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</si>
  <si>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</si>
  <si>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</si>
  <si>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</si>
  <si>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</si>
  <si>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</si>
  <si>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</si>
  <si>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</si>
  <si>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</si>
  <si>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</si>
  <si>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</si>
  <si>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</si>
  <si>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</si>
  <si>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</si>
  <si>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</si>
  <si>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</si>
  <si>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</si>
  <si>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</si>
  <si>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</si>
  <si>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</si>
  <si>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</si>
  <si>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</si>
  <si>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</si>
  <si>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</si>
  <si>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</si>
  <si>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</si>
  <si>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</si>
  <si>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</si>
  <si>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</si>
  <si>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</si>
  <si>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</si>
  <si>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</si>
  <si>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</si>
  <si>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</si>
  <si>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</si>
  <si>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</si>
  <si>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</si>
  <si>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</si>
  <si>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</si>
  <si>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</si>
  <si>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</si>
  <si>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</si>
  <si>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</si>
  <si>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</si>
  <si>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</si>
  <si>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</si>
  <si>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</si>
  <si>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</si>
  <si>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</si>
  <si>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</si>
  <si>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</si>
  <si>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</si>
  <si>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</si>
  <si>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</si>
  <si>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</si>
  <si>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</si>
  <si>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</si>
  <si>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</si>
  <si>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</si>
  <si>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</si>
  <si>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</si>
  <si>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</si>
  <si>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</si>
  <si>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</si>
  <si>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</si>
  <si>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</si>
  <si>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</si>
  <si>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</si>
  <si>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</si>
  <si>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</si>
  <si>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</si>
  <si>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</si>
  <si>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</si>
  <si>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</si>
  <si>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</si>
  <si>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</si>
  <si>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</si>
  <si>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</si>
  <si>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</si>
  <si>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</si>
  <si>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</si>
  <si>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</si>
  <si>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</si>
  <si>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</si>
  <si>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</si>
  <si>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</si>
  <si>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</si>
  <si>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</si>
  <si>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</si>
  <si>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</si>
  <si>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</si>
  <si>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</si>
  <si>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</si>
  <si>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</si>
  <si>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</si>
  <si>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</si>
  <si>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</si>
  <si>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</si>
  <si>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</si>
  <si>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</si>
  <si>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</si>
  <si>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</si>
  <si>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</si>
  <si>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</si>
  <si>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</si>
  <si>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</si>
  <si>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</si>
  <si>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</si>
  <si>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</si>
  <si>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</si>
  <si>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</si>
  <si>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</si>
  <si>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</si>
  <si>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</si>
  <si>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</si>
  <si>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</si>
  <si>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</si>
  <si>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</si>
  <si>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</si>
  <si>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</si>
  <si>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</si>
  <si>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</si>
  <si>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</si>
  <si>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</si>
  <si>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</si>
  <si>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</si>
  <si>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</si>
  <si>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</si>
  <si>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</si>
  <si>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</si>
  <si>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</si>
  <si>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</si>
  <si>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</si>
  <si>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</si>
  <si>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</si>
  <si>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</si>
  <si>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</si>
  <si>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</si>
  <si>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</si>
  <si>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</si>
  <si>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</si>
  <si>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</si>
  <si>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</si>
  <si>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</si>
  <si>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</si>
  <si>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</si>
  <si>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</si>
  <si>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</si>
  <si>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</si>
  <si>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</si>
  <si>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</si>
  <si>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</si>
  <si>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</si>
  <si>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</si>
  <si>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</si>
  <si>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</si>
  <si>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</si>
  <si>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</si>
  <si>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</si>
  <si>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</si>
  <si>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</si>
  <si>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</si>
  <si>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</si>
  <si>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</si>
  <si>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</si>
  <si>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</si>
  <si>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</si>
  <si>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</si>
  <si>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</si>
  <si>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</si>
  <si>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</si>
  <si>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</si>
  <si>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</si>
  <si>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</si>
  <si>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</si>
  <si>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</si>
  <si>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</si>
  <si>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</si>
  <si>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</si>
  <si>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</si>
  <si>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</si>
  <si>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</si>
  <si>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</si>
  <si>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</si>
  <si>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</si>
  <si>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</si>
  <si>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</si>
  <si>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</si>
  <si>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</si>
  <si>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</si>
  <si>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</si>
  <si>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</si>
  <si>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</si>
  <si>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</si>
  <si>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</si>
  <si>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</si>
  <si>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</si>
  <si>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</si>
  <si>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</si>
  <si>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</si>
  <si>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</si>
  <si>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</si>
  <si>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</si>
  <si>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</si>
  <si>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</si>
  <si>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</si>
  <si>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</si>
  <si>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</si>
  <si>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</si>
  <si>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</si>
  <si>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</si>
  <si>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</si>
  <si>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</si>
  <si>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</si>
  <si>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</si>
  <si>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</si>
  <si>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</si>
  <si>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</si>
  <si>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</si>
  <si>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</si>
  <si>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</si>
  <si>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</si>
  <si>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</si>
  <si>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</si>
  <si>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</si>
  <si>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</si>
  <si>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</si>
  <si>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</si>
  <si>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</si>
  <si>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</si>
  <si>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</si>
  <si>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</si>
  <si>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</si>
  <si>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</si>
  <si>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</si>
  <si>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</si>
  <si>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</si>
  <si>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</si>
  <si>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</si>
  <si>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</si>
  <si>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</si>
  <si>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</si>
  <si>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</si>
  <si>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</si>
  <si>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</si>
  <si>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</si>
  <si>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</si>
  <si>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</si>
  <si>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</si>
  <si>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</si>
  <si>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</si>
  <si>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</si>
  <si>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</si>
  <si>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</si>
  <si>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</si>
  <si>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</si>
  <si>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</si>
  <si>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</si>
  <si>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</si>
  <si>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</si>
  <si>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</si>
  <si>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</si>
  <si>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</si>
  <si>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</si>
  <si>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</si>
  <si>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</si>
  <si>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</si>
  <si>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</si>
  <si>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</si>
  <si>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</si>
  <si>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</si>
  <si>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</si>
  <si>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</si>
  <si>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</si>
  <si>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</si>
  <si>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</si>
  <si>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</si>
  <si>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</si>
  <si>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</si>
  <si>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</si>
  <si>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</si>
  <si>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</si>
  <si>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</si>
  <si>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</si>
  <si>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</si>
  <si>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</si>
  <si>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</si>
  <si>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</si>
  <si>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</si>
  <si>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</si>
  <si>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</si>
  <si>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</si>
  <si>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</si>
  <si>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</si>
  <si>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</si>
  <si>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</si>
  <si>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</si>
  <si>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</si>
  <si>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</si>
  <si>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</si>
  <si>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</si>
  <si>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</si>
  <si>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</si>
  <si>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</si>
  <si>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</si>
  <si>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</si>
  <si>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</si>
  <si>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</si>
  <si>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</si>
  <si>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</si>
  <si>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</si>
  <si>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</si>
  <si>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</si>
  <si>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</si>
  <si>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</si>
  <si>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</si>
  <si>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</si>
  <si>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</si>
  <si>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</si>
  <si>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</si>
  <si>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</si>
  <si>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</si>
  <si>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</si>
  <si>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</si>
  <si>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</si>
  <si>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</si>
  <si>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</si>
  <si>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</si>
  <si>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</si>
  <si>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</si>
  <si>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</si>
  <si>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</si>
  <si>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</si>
  <si>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</si>
  <si>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</si>
  <si>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</si>
  <si>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</si>
  <si>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</si>
  <si>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</si>
  <si>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</si>
  <si>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</si>
  <si>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</si>
  <si>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</si>
  <si>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</si>
  <si>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</si>
  <si>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</si>
  <si>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</si>
  <si>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</si>
  <si>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</si>
  <si>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</si>
  <si>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</si>
  <si>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</si>
  <si>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</si>
  <si>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</si>
  <si>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</si>
  <si>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</si>
  <si>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</si>
  <si>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</si>
  <si>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</si>
  <si>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</si>
  <si>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</si>
  <si>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</si>
  <si>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</si>
  <si>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</si>
  <si>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</si>
  <si>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</si>
  <si>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</si>
  <si>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</si>
  <si>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</si>
  <si>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</si>
  <si>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</si>
  <si>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</si>
  <si>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</si>
  <si>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</si>
  <si>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</si>
  <si>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</si>
  <si>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</si>
  <si>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</si>
  <si>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</si>
  <si>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</si>
  <si>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</si>
  <si>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</si>
  <si>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</si>
  <si>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</si>
  <si>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</si>
  <si>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</si>
  <si>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</si>
  <si>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</si>
  <si>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</si>
  <si>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</si>
  <si>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</si>
  <si>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</si>
  <si>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</si>
  <si>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</si>
  <si>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</si>
  <si>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</si>
  <si>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</si>
  <si>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</si>
  <si>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</si>
  <si>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</si>
  <si>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</si>
  <si>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</si>
  <si>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</si>
  <si>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</si>
  <si>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</si>
  <si>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</si>
  <si>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</si>
  <si>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</si>
  <si>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</si>
  <si>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</si>
  <si>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</si>
  <si>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</si>
  <si>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</si>
  <si>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</si>
  <si>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</si>
  <si>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</si>
  <si>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</si>
  <si>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</si>
  <si>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</si>
  <si>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</si>
  <si>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</si>
  <si>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</si>
  <si>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</si>
  <si>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</si>
  <si>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</si>
  <si>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</si>
  <si>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</si>
  <si>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</si>
  <si>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</si>
  <si>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</si>
  <si>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</si>
  <si>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</si>
  <si>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</si>
  <si>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</si>
  <si>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</si>
  <si>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</si>
  <si>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</si>
  <si>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</si>
  <si>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</si>
  <si>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</si>
  <si>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</si>
  <si>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</si>
  <si>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</si>
  <si>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</si>
  <si>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</si>
  <si>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</si>
  <si>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</si>
  <si>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</si>
  <si>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</si>
  <si>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</si>
  <si>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</si>
  <si>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</si>
  <si>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</si>
  <si>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</si>
  <si>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</si>
  <si>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</si>
  <si>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</si>
  <si>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</si>
  <si>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</si>
  <si>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</si>
  <si>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</si>
  <si>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</si>
  <si>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</si>
  <si>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</si>
  <si>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</si>
  <si>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</si>
  <si>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</si>
  <si>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</si>
  <si>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</si>
  <si>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</si>
  <si>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</si>
  <si>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</si>
  <si>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</si>
  <si>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</si>
  <si>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</si>
  <si>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</si>
  <si>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</si>
  <si>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</si>
  <si>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</si>
  <si>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</si>
  <si>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</si>
  <si>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</si>
  <si>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</si>
  <si>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</si>
  <si>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</si>
  <si>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</si>
  <si>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</si>
  <si>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</si>
  <si>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</si>
  <si>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</si>
  <si>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</si>
  <si>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</si>
  <si>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</si>
  <si>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</si>
  <si>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</si>
  <si>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</si>
  <si>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</si>
  <si>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</si>
  <si>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</si>
  <si>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</si>
  <si>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</si>
  <si>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</si>
  <si>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</si>
  <si>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</si>
  <si>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</si>
  <si>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</si>
  <si>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</si>
  <si>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</si>
  <si>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</si>
  <si>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</si>
  <si>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</si>
  <si>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</si>
  <si>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</si>
  <si>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</si>
  <si>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</si>
  <si>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</si>
  <si>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</si>
  <si>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</si>
  <si>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</si>
  <si>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</si>
  <si>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</si>
  <si>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</si>
  <si>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</si>
  <si>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</si>
  <si>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</si>
  <si>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</si>
  <si>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</si>
  <si>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</si>
  <si>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</si>
  <si>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</si>
  <si>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</si>
  <si>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</si>
  <si>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</si>
  <si>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</si>
  <si>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</si>
  <si>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</si>
  <si>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</si>
  <si>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</si>
  <si>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</si>
  <si>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</si>
  <si>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</si>
  <si>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</si>
  <si>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</si>
  <si>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</si>
  <si>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</si>
  <si>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</si>
  <si>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</si>
  <si>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</si>
  <si>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</si>
  <si>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</si>
  <si>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</si>
  <si>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</si>
  <si>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</si>
  <si>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</si>
  <si>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</si>
  <si>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</si>
  <si>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</si>
  <si>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</si>
  <si>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</si>
  <si>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</si>
  <si>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</si>
  <si>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</si>
  <si>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</si>
  <si>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</si>
  <si>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</si>
  <si>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</si>
  <si>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</si>
  <si>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</si>
  <si>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</si>
  <si>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</si>
  <si>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</si>
  <si>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</si>
  <si>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</si>
  <si>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</si>
  <si>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</si>
  <si>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</si>
  <si>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</si>
  <si>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</si>
  <si>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</si>
  <si>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</si>
  <si>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</si>
  <si>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</si>
  <si>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</si>
  <si>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</si>
  <si>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</si>
  <si>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</si>
  <si>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</si>
  <si>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</si>
  <si>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</si>
  <si>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</si>
  <si>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</si>
  <si>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</si>
  <si>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</si>
  <si>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</si>
  <si>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</si>
  <si>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</si>
  <si>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</si>
  <si>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</si>
  <si>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</si>
  <si>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</si>
  <si>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</si>
  <si>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</si>
  <si>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</si>
  <si>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</si>
  <si>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</si>
  <si>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</si>
  <si>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</si>
  <si>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</si>
  <si>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</si>
  <si>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</si>
  <si>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</si>
  <si>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</si>
  <si>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</si>
  <si>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</si>
  <si>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</si>
  <si>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</si>
  <si>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</si>
  <si>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</si>
  <si>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</si>
  <si>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</si>
  <si>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</si>
  <si>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</si>
  <si>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</si>
  <si>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</si>
  <si>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</si>
  <si>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</si>
  <si>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</si>
  <si>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</si>
  <si>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</si>
  <si>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</si>
  <si>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</si>
  <si>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</si>
  <si>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</si>
  <si>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</si>
  <si>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</si>
  <si>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</si>
  <si>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</si>
  <si>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</si>
  <si>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</si>
  <si>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</si>
  <si>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</si>
  <si>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</si>
  <si>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</si>
  <si>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</si>
  <si>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</si>
  <si>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</si>
  <si>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</si>
  <si>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</si>
  <si>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</si>
  <si>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</si>
  <si>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</si>
  <si>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</si>
  <si>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</si>
  <si>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</si>
  <si>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</si>
  <si>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</si>
  <si>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</si>
  <si>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</si>
  <si>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</si>
  <si>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</si>
  <si>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</si>
  <si>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</si>
  <si>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</si>
  <si>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</si>
  <si>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</si>
  <si>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</si>
  <si>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</si>
  <si>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</si>
  <si>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</si>
  <si>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</si>
  <si>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</si>
  <si>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</si>
  <si>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</si>
  <si>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</si>
  <si>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</si>
  <si>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</si>
  <si>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</si>
  <si>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</si>
  <si>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</si>
  <si>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</si>
  <si>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</si>
  <si>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</si>
  <si>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</si>
  <si>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</si>
  <si>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</si>
  <si>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</si>
  <si>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</si>
  <si>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</si>
  <si>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</si>
  <si>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</si>
  <si>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</si>
  <si>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</si>
  <si>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</si>
  <si>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</si>
  <si>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</si>
  <si>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</si>
  <si>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</si>
  <si>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</si>
  <si>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</si>
  <si>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</si>
  <si>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</si>
  <si>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</si>
  <si>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</si>
  <si>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</si>
  <si>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</si>
  <si>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</si>
  <si>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</si>
  <si>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</si>
  <si>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</si>
  <si>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</si>
  <si>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</si>
  <si>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</si>
  <si>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</si>
  <si>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</si>
  <si>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</si>
  <si>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</si>
  <si>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</si>
  <si>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</si>
  <si>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</si>
  <si>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</si>
  <si>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</si>
  <si>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</si>
  <si>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</si>
  <si>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</si>
  <si>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</si>
  <si>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</si>
  <si>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</si>
  <si>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</si>
  <si>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</si>
  <si>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</si>
  <si>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</si>
  <si>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</si>
  <si>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</si>
  <si>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</si>
  <si>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</si>
  <si>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</si>
  <si>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</si>
  <si>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</si>
  <si>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</si>
  <si>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</si>
  <si>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</si>
  <si>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</si>
  <si>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</si>
  <si>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</si>
  <si>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</si>
  <si>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</si>
  <si>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</si>
  <si>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</si>
  <si>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</si>
  <si>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</si>
  <si>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</si>
  <si>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</si>
  <si>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</si>
  <si>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</si>
  <si>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</si>
  <si>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</si>
  <si>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</si>
  <si>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</si>
  <si>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</si>
  <si>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</si>
  <si>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</si>
  <si>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</si>
  <si>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</si>
  <si>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</si>
  <si>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</si>
  <si>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</si>
  <si>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</si>
  <si>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</si>
  <si>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</si>
  <si>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</si>
  <si>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</si>
  <si>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</si>
  <si>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</si>
  <si>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</si>
  <si>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</si>
  <si>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</si>
  <si>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</si>
  <si>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</si>
  <si>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</si>
  <si>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</si>
  <si>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</si>
  <si>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</si>
  <si>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</si>
  <si>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</si>
  <si>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</si>
  <si>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</si>
  <si>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</si>
  <si>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</si>
  <si>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</si>
  <si>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</si>
  <si>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</si>
  <si>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</si>
  <si>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</si>
  <si>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</si>
  <si>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</si>
  <si>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</si>
  <si>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</si>
  <si>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</si>
  <si>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</si>
  <si>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</si>
  <si>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</si>
  <si>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</si>
  <si>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</si>
  <si>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</si>
  <si>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</si>
  <si>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</si>
  <si>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</si>
  <si>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</si>
  <si>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</si>
  <si>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</si>
  <si>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</si>
  <si>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</si>
  <si>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</si>
  <si>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</si>
  <si>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</si>
  <si>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</si>
  <si>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</si>
  <si>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</si>
  <si>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</si>
  <si>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</si>
  <si>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</si>
  <si>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</si>
  <si>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</si>
  <si>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</si>
  <si>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</si>
  <si>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</si>
  <si>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</si>
  <si>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</si>
  <si>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</si>
  <si>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</si>
  <si>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</si>
  <si>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</si>
  <si>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</si>
  <si>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</si>
  <si>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</si>
  <si>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</si>
  <si>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</si>
  <si>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</si>
  <si>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</si>
  <si>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</si>
  <si>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</si>
  <si>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</si>
  <si>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</si>
  <si>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</si>
  <si>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</si>
  <si>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</si>
  <si>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</si>
  <si>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</si>
  <si>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</si>
  <si>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</si>
  <si>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</si>
  <si>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</si>
  <si>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</si>
  <si>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</si>
  <si>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</si>
  <si>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</si>
  <si>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</si>
  <si>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</si>
  <si>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</si>
  <si>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</si>
  <si>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</si>
  <si>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</si>
  <si>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</si>
  <si>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</si>
  <si>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</si>
  <si>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</si>
  <si>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</si>
  <si>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</si>
  <si>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</si>
  <si>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</si>
  <si>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</si>
  <si>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</si>
  <si>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</si>
  <si>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</si>
  <si>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</si>
  <si>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</si>
  <si>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</si>
  <si>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</si>
  <si>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</si>
  <si>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</si>
  <si>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</si>
  <si>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</si>
  <si>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</si>
  <si>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</si>
  <si>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</si>
  <si>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</si>
  <si>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</si>
  <si>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</si>
  <si>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</si>
  <si>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</si>
  <si>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</si>
  <si>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</si>
  <si>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</si>
  <si>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</si>
  <si>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</si>
  <si>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</si>
  <si>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</si>
  <si>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</si>
  <si>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</si>
  <si>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</si>
  <si>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</si>
  <si>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</si>
  <si>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</si>
  <si>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</si>
  <si>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</si>
  <si>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</si>
  <si>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</si>
  <si>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</si>
  <si>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</si>
  <si>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</si>
  <si>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</si>
  <si>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</si>
  <si>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</si>
  <si>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</si>
  <si>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</si>
  <si>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</si>
  <si>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</si>
  <si>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</si>
  <si>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</si>
  <si>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</si>
  <si>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</si>
  <si>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</si>
  <si>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</si>
  <si>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</si>
  <si>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</si>
  <si>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</si>
  <si>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</si>
  <si>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</si>
  <si>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</si>
  <si>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</si>
  <si>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</si>
  <si>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</si>
  <si>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</si>
  <si>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</si>
  <si>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</si>
  <si>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</si>
  <si>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</si>
  <si>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</si>
  <si>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</si>
  <si>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</si>
  <si>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</si>
  <si>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</si>
  <si>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</si>
  <si>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</si>
  <si>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</si>
  <si>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</si>
  <si>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</si>
  <si>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</si>
  <si>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</si>
  <si>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</si>
  <si>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</si>
  <si>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</si>
  <si>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</si>
  <si>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</si>
  <si>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</si>
  <si>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</si>
  <si>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</si>
  <si>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</si>
  <si>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</si>
  <si>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</si>
  <si>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</si>
  <si>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</si>
  <si>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</si>
  <si>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</si>
  <si>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</si>
  <si>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</si>
  <si>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</si>
  <si>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</si>
  <si>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</si>
  <si>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</si>
  <si>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</si>
  <si>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</si>
  <si>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</si>
  <si>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</si>
  <si>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</si>
  <si>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</si>
  <si>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</si>
  <si>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</si>
  <si>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</si>
  <si>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</si>
  <si>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</si>
  <si>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</si>
  <si>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</si>
  <si>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</si>
  <si>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</si>
  <si>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</si>
  <si>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</si>
  <si>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</si>
  <si>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</si>
  <si>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</si>
  <si>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</si>
  <si>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</si>
  <si>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</si>
  <si>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</si>
  <si>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</si>
  <si>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</si>
  <si>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</si>
  <si>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</si>
  <si>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</si>
  <si>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</si>
  <si>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</si>
  <si>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</si>
  <si>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</si>
  <si>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</si>
  <si>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</si>
  <si>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</si>
  <si>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</si>
  <si>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</si>
  <si>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</si>
  <si>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</si>
  <si>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</si>
  <si>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</si>
  <si>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</si>
  <si>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</si>
  <si>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</si>
  <si>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</si>
  <si>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</si>
  <si>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</si>
  <si>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</si>
  <si>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</si>
  <si>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</si>
  <si>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</si>
  <si>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</si>
  <si>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</si>
  <si>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</si>
  <si>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</si>
  <si>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</si>
  <si>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</si>
  <si>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</si>
  <si>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</si>
  <si>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</si>
  <si>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</si>
  <si>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</si>
  <si>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</si>
  <si>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</si>
  <si>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</si>
  <si>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</si>
  <si>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</si>
  <si>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</si>
  <si>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</si>
  <si>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</si>
  <si>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</si>
  <si>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</si>
  <si>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</si>
  <si>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</si>
  <si>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</si>
  <si>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</si>
  <si>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</si>
  <si>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</si>
  <si>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</si>
  <si>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</si>
  <si>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</si>
  <si>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</si>
  <si>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</si>
  <si>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</si>
  <si>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</si>
  <si>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</si>
  <si>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</si>
  <si>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</si>
  <si>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</si>
  <si>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</si>
  <si>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</si>
  <si>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</si>
  <si>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</si>
  <si>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</si>
  <si>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</si>
  <si>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</si>
  <si>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</si>
  <si>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</si>
  <si>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</si>
  <si>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</si>
  <si>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</si>
  <si>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</si>
  <si>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</si>
  <si>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</si>
  <si>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</si>
  <si>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</si>
  <si>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</si>
  <si>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</si>
  <si>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</si>
  <si>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</si>
  <si>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</si>
  <si>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</si>
  <si>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</si>
  <si>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</si>
  <si>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</si>
  <si>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</si>
  <si>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</si>
  <si>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</si>
  <si>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</si>
  <si>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</si>
  <si>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</si>
  <si>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</si>
  <si>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</si>
  <si>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</si>
  <si>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</si>
  <si>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</si>
  <si>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</si>
  <si>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</si>
  <si>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</si>
  <si>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</si>
  <si>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</si>
  <si>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</si>
  <si>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</si>
  <si>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</si>
  <si>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</si>
  <si>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</si>
  <si>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</si>
  <si>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</si>
  <si>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</si>
  <si>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</si>
  <si>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</si>
  <si>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</si>
  <si>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</si>
  <si>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</si>
  <si>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</si>
  <si>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</si>
  <si>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</si>
  <si>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</si>
  <si>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</si>
  <si>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</si>
  <si>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</si>
  <si>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</si>
  <si>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</si>
  <si>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</si>
  <si>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</si>
  <si>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</si>
  <si>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</si>
  <si>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</si>
  <si>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</si>
  <si>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</si>
  <si>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</si>
  <si>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</si>
  <si>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</si>
  <si>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</si>
  <si>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</si>
  <si>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</si>
  <si>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</si>
  <si>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</si>
  <si>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</si>
  <si>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</si>
  <si>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</si>
  <si>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</si>
  <si>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</si>
  <si>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</si>
  <si>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</si>
  <si>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</si>
  <si>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</si>
  <si>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</si>
  <si>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</si>
  <si>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</si>
  <si>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</si>
  <si>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</si>
  <si>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</si>
  <si>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</si>
  <si>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</si>
  <si>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</si>
  <si>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</si>
  <si>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</si>
  <si>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</si>
  <si>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</si>
  <si>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</si>
  <si>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</si>
  <si>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</si>
  <si>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</si>
  <si>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</si>
  <si>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</si>
  <si>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</si>
  <si>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</si>
  <si>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</si>
  <si>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</si>
  <si>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</si>
  <si>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</si>
  <si>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</si>
  <si>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</si>
  <si>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</si>
  <si>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</si>
  <si>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</si>
  <si>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</si>
  <si>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</si>
  <si>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</si>
  <si>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</si>
  <si>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</si>
  <si>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</si>
  <si>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</si>
  <si>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</si>
  <si>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</si>
  <si>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</si>
  <si>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</si>
  <si>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</si>
  <si>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</si>
  <si>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</si>
  <si>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</si>
  <si>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</si>
  <si>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</si>
  <si>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</si>
  <si>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</si>
  <si>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</si>
  <si>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</si>
  <si>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</si>
  <si>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</si>
  <si>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</si>
  <si>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</si>
  <si>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</si>
  <si>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</si>
  <si>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</si>
  <si>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</si>
  <si>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</si>
  <si>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</si>
  <si>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</si>
  <si>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</si>
  <si>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</si>
  <si>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</si>
  <si>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</si>
  <si>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</si>
  <si>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</si>
  <si>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</si>
  <si>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</si>
  <si>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</si>
  <si>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</si>
  <si>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</si>
  <si>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</si>
  <si>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</si>
  <si>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</si>
  <si>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</si>
  <si>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</si>
  <si>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</si>
  <si>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</si>
  <si>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</si>
  <si>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</si>
  <si>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</si>
  <si>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</si>
  <si>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</si>
  <si>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</si>
  <si>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</si>
  <si>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</si>
  <si>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</si>
  <si>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</si>
  <si>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</si>
  <si>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</si>
  <si>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</si>
  <si>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</si>
  <si>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</si>
  <si>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</si>
  <si>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</si>
  <si>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</si>
  <si>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</si>
  <si>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</si>
  <si>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</si>
  <si>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</si>
  <si>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</si>
  <si>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</si>
  <si>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</si>
  <si>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</si>
  <si>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</si>
  <si>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</si>
  <si>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</si>
  <si>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</si>
  <si>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</si>
  <si>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</si>
  <si>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</si>
  <si>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</si>
  <si>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</si>
  <si>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</si>
  <si>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</si>
  <si>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</si>
  <si>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</si>
  <si>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</si>
  <si>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</si>
  <si>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</si>
  <si>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</si>
  <si>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</si>
  <si>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</si>
  <si>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</si>
  <si>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</si>
  <si>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</si>
  <si>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</si>
  <si>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</si>
  <si>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</si>
  <si>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</si>
  <si>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</si>
  <si>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</si>
  <si>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</si>
  <si>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</si>
  <si>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</si>
  <si>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</si>
  <si>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</si>
  <si>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</si>
  <si>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</si>
  <si>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</si>
  <si>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</si>
  <si>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</si>
  <si>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</si>
  <si>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</si>
  <si>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</si>
  <si>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</si>
  <si>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</si>
  <si>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</si>
  <si>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</si>
  <si>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</si>
  <si>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</si>
  <si>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</si>
  <si>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</si>
  <si>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</si>
  <si>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</si>
  <si>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</si>
  <si>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</si>
  <si>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</si>
  <si>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</si>
  <si>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</si>
  <si>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</si>
  <si>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</si>
  <si>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</si>
  <si>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</si>
  <si>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</si>
  <si>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</si>
  <si>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</si>
  <si>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</si>
  <si>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</si>
  <si>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</si>
  <si>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</si>
  <si>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</si>
  <si>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</si>
  <si>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</si>
  <si>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</si>
  <si>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</si>
  <si>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</si>
  <si>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</si>
  <si>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</si>
  <si>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</si>
  <si>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</si>
  <si>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</si>
  <si>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</si>
  <si>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</si>
  <si>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</si>
  <si>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</si>
  <si>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</si>
  <si>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</si>
  <si>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</si>
  <si>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</si>
  <si>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</si>
  <si>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</si>
  <si>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</si>
  <si>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</si>
  <si>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</si>
  <si>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</si>
  <si>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</si>
  <si>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</si>
  <si>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</si>
  <si>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</si>
  <si>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</si>
  <si>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</si>
  <si>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</si>
  <si>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</si>
  <si>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</si>
  <si>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</si>
  <si>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</si>
  <si>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</si>
  <si>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</si>
  <si>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</si>
  <si>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</si>
  <si>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</si>
  <si>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</si>
  <si>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</si>
  <si>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</si>
  <si>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</si>
  <si>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</si>
  <si>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</si>
  <si>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</si>
  <si>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</si>
  <si>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</si>
  <si>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</si>
  <si>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</si>
  <si>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</si>
  <si>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</si>
  <si>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</si>
  <si>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</si>
  <si>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</si>
  <si>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</si>
  <si>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</si>
  <si>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</si>
  <si>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</si>
  <si>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</si>
  <si>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</si>
  <si>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</si>
  <si>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</si>
  <si>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</si>
  <si>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</si>
  <si>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</si>
  <si>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</si>
  <si>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</si>
  <si>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</si>
  <si>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</si>
  <si>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</si>
  <si>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</si>
  <si>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</si>
  <si>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</si>
  <si>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</si>
  <si>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</si>
  <si>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</si>
  <si>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</si>
  <si>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</si>
  <si>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</si>
  <si>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</si>
  <si>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</si>
  <si>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</si>
  <si>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</si>
  <si>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</si>
  <si>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</si>
  <si>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</si>
  <si>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</si>
  <si>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</si>
  <si>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</si>
  <si>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</si>
  <si>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</si>
  <si>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</si>
  <si>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</si>
  <si>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</si>
  <si>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</si>
  <si>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</si>
  <si>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</si>
  <si>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</si>
  <si>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</si>
  <si>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</si>
  <si>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</si>
  <si>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</si>
  <si>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</si>
  <si>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</si>
  <si>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</si>
  <si>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</si>
  <si>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</si>
  <si>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</si>
  <si>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</si>
  <si>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</si>
  <si>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</si>
  <si>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</si>
  <si>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</si>
  <si>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</si>
  <si>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</si>
  <si>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</si>
  <si>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</si>
  <si>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</si>
  <si>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</si>
  <si>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</si>
  <si>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</si>
  <si>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</si>
  <si>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</si>
  <si>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</si>
  <si>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</si>
  <si>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</si>
  <si>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</si>
  <si>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</si>
  <si>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</si>
  <si>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</si>
  <si>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</si>
  <si>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</si>
  <si>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</si>
  <si>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</si>
  <si>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</si>
  <si>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</si>
  <si>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</si>
  <si>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</si>
  <si>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</si>
  <si>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</si>
  <si>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</si>
  <si>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</si>
  <si>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</si>
  <si>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</si>
  <si>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</si>
  <si>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</si>
  <si>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</si>
  <si>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</si>
  <si>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</si>
  <si>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</si>
  <si>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</si>
  <si>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</si>
  <si>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</si>
  <si>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</si>
  <si>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</si>
  <si>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</si>
  <si>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</si>
  <si>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</si>
  <si>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</si>
  <si>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</si>
  <si>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</si>
  <si>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</si>
  <si>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</si>
  <si>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</si>
  <si>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</si>
  <si>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</si>
  <si>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</si>
  <si>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</si>
  <si>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</si>
  <si>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</si>
  <si>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</si>
  <si>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</si>
  <si>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</si>
  <si>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</si>
  <si>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</si>
  <si>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</si>
  <si>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</si>
  <si>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</si>
  <si>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</si>
  <si>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</si>
  <si>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</si>
  <si>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</si>
  <si>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</si>
  <si>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</si>
  <si>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</si>
  <si>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</si>
  <si>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</si>
  <si>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</si>
  <si>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</si>
  <si>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</si>
  <si>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</si>
  <si>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</si>
  <si>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</si>
  <si>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</si>
  <si>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</si>
  <si>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</si>
  <si>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</si>
  <si>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</si>
  <si>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</si>
  <si>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</si>
  <si>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</si>
  <si>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</si>
  <si>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</si>
  <si>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</si>
  <si>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</si>
  <si>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</si>
  <si>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</si>
  <si>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</si>
  <si>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</si>
  <si>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</si>
  <si>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</si>
  <si>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</si>
  <si>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</si>
  <si>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</si>
  <si>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</si>
  <si>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</si>
  <si>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</si>
  <si>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</si>
  <si>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</si>
  <si>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</si>
  <si>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</si>
  <si>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</si>
  <si>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</si>
  <si>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</si>
  <si>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</si>
  <si>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</si>
  <si>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</si>
  <si>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</si>
  <si>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</si>
  <si>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</si>
  <si>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</si>
  <si>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</si>
  <si>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</si>
  <si>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</si>
  <si>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</si>
  <si>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</si>
  <si>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</si>
  <si>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</si>
  <si>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</si>
  <si>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</si>
  <si>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</si>
  <si>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</si>
  <si>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</si>
  <si>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</si>
  <si>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</si>
  <si>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</si>
  <si>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</si>
  <si>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</si>
  <si>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</si>
  <si>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</si>
  <si>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</si>
  <si>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</si>
  <si>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</si>
  <si>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</si>
  <si>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</si>
  <si>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</si>
  <si>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</si>
  <si>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</si>
  <si>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</si>
  <si>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</si>
  <si>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</si>
  <si>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</si>
  <si>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</si>
  <si>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</si>
  <si>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</si>
  <si>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</si>
  <si>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</si>
  <si>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</si>
  <si>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</si>
  <si>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</si>
  <si>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</si>
  <si>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</si>
  <si>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</si>
  <si>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</si>
  <si>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</si>
  <si>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</si>
  <si>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</si>
  <si>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</si>
  <si>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</si>
  <si>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</si>
  <si>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</si>
  <si>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</si>
  <si>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</si>
  <si>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</si>
  <si>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</si>
  <si>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</si>
  <si>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</si>
  <si>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</si>
  <si>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</si>
  <si>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</si>
  <si>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</si>
  <si>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</si>
  <si>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</si>
  <si>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</si>
  <si>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</si>
  <si>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</si>
  <si>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</si>
  <si>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</si>
  <si>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</si>
  <si>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</si>
  <si>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</si>
  <si>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</si>
  <si>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</si>
  <si>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</si>
  <si>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</si>
  <si>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</si>
  <si>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</si>
  <si>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</si>
  <si>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</si>
  <si>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</si>
  <si>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</si>
  <si>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</si>
  <si>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</si>
  <si>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</si>
  <si>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</si>
  <si>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</si>
  <si>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</si>
  <si>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</si>
  <si>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</si>
  <si>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</si>
  <si>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</si>
  <si>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</si>
  <si>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</si>
  <si>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</si>
  <si>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</si>
  <si>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</si>
  <si>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</si>
  <si>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</si>
  <si>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</si>
  <si>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</si>
  <si>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</si>
  <si>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</si>
  <si>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</si>
  <si>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</si>
  <si>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</si>
  <si>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</si>
  <si>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</si>
  <si>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</si>
  <si>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</si>
  <si>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</si>
  <si>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</si>
  <si>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</si>
  <si>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</si>
  <si>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</si>
  <si>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</si>
  <si>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</si>
  <si>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</si>
  <si>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</si>
  <si>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</si>
  <si>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</si>
  <si>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</si>
  <si>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</si>
  <si>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</si>
  <si>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</si>
  <si>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</si>
  <si>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</si>
  <si>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</si>
  <si>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</si>
  <si>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</si>
  <si>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</si>
  <si>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</si>
  <si>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</si>
  <si>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</si>
  <si>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</si>
  <si>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</si>
  <si>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</si>
  <si>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</si>
  <si>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</si>
  <si>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</si>
  <si>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</si>
  <si>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</si>
  <si>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</si>
  <si>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</si>
  <si>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</si>
  <si>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</si>
  <si>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</si>
  <si>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</si>
  <si>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</si>
  <si>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</si>
  <si>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</si>
  <si>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</si>
  <si>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</si>
  <si>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</si>
  <si>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</si>
  <si>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</si>
  <si>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</si>
  <si>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</si>
  <si>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</si>
  <si>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</si>
  <si>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</si>
  <si>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</si>
  <si>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</si>
  <si>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</si>
  <si>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</si>
  <si>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</si>
  <si>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</si>
  <si>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</si>
  <si>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</si>
  <si>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</si>
  <si>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</si>
  <si>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</si>
  <si>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</si>
  <si>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</si>
  <si>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</si>
  <si>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</si>
  <si>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</si>
  <si>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</si>
  <si>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</si>
  <si>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</si>
  <si>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</si>
  <si>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</si>
  <si>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</si>
  <si>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</si>
  <si>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</si>
  <si>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</si>
  <si>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</si>
  <si>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</si>
  <si>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</si>
  <si>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</si>
  <si>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</si>
  <si>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</si>
  <si>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</si>
  <si>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</si>
  <si>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</si>
  <si>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</si>
  <si>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</si>
  <si>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</si>
  <si>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</si>
  <si>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</si>
  <si>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</si>
  <si>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</si>
  <si>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</si>
  <si>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</si>
  <si>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</si>
  <si>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</si>
  <si>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</si>
  <si>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</si>
  <si>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</si>
  <si>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</si>
  <si>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</si>
  <si>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</si>
  <si>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</si>
  <si>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</si>
  <si>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</si>
  <si>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</si>
  <si>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</si>
  <si>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</si>
  <si>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</si>
  <si>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</si>
  <si>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</si>
  <si>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</si>
  <si>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</si>
  <si>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</si>
  <si>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</si>
  <si>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</si>
  <si>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</si>
  <si>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</si>
  <si>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</si>
  <si>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</si>
  <si>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</si>
  <si>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</si>
  <si>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</si>
  <si>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</si>
  <si>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</si>
  <si>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</si>
  <si>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</si>
  <si>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</si>
  <si>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</si>
  <si>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</si>
  <si>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</si>
  <si>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</si>
  <si>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</si>
  <si>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</si>
  <si>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</si>
  <si>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</si>
  <si>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</si>
  <si>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</si>
  <si>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</si>
  <si>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</si>
  <si>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</si>
  <si>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</si>
  <si>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</si>
  <si>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</si>
  <si>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</si>
  <si>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</si>
  <si>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</si>
  <si>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</si>
  <si>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</si>
  <si>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</si>
  <si>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</si>
  <si>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</si>
  <si>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</si>
  <si>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</si>
  <si>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</si>
  <si>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</si>
  <si>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</si>
  <si>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</si>
  <si>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</si>
  <si>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</si>
  <si>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</si>
  <si>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</si>
  <si>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</si>
  <si>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</si>
  <si>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</si>
  <si>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</si>
  <si>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</si>
  <si>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</si>
  <si>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</si>
  <si>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</si>
  <si>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</si>
  <si>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</si>
  <si>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</si>
  <si>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</si>
  <si>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</si>
  <si>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</si>
  <si>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</si>
  <si>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</si>
  <si>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</si>
  <si>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</si>
  <si>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</si>
  <si>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</si>
  <si>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</si>
  <si>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</si>
  <si>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</si>
  <si>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</si>
  <si>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</si>
  <si>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</si>
  <si>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</si>
  <si>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</si>
  <si>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</si>
  <si>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</si>
  <si>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</si>
  <si>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</si>
  <si>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</si>
  <si>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</si>
  <si>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</si>
  <si>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</si>
  <si>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</si>
  <si>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</si>
  <si>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</si>
  <si>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</si>
  <si>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</si>
  <si>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</si>
  <si>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</si>
  <si>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</si>
  <si>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</si>
  <si>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</si>
  <si>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</si>
  <si>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</si>
  <si>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</si>
  <si>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</si>
  <si>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</si>
  <si>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</si>
  <si>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</si>
  <si>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</si>
  <si>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</si>
  <si>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</si>
  <si>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</si>
  <si>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</si>
  <si>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</si>
  <si>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</si>
  <si>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</si>
  <si>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</si>
  <si>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</si>
  <si>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</si>
  <si>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</si>
  <si>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</si>
  <si>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</si>
  <si>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</si>
  <si>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</si>
  <si>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</si>
  <si>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</si>
  <si>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</si>
  <si>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</si>
  <si>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</si>
  <si>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</si>
  <si>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</si>
  <si>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</si>
  <si>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</si>
  <si>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</si>
  <si>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</si>
  <si>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</si>
  <si>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</si>
  <si>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</si>
  <si>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</si>
  <si>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</si>
  <si>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</si>
  <si>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</si>
  <si>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</si>
  <si>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</si>
  <si>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</si>
  <si>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</si>
  <si>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</si>
  <si>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</si>
  <si>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</si>
  <si>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</si>
  <si>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</si>
  <si>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</si>
  <si>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</si>
  <si>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</si>
  <si>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</si>
  <si>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</si>
  <si>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</si>
  <si>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</si>
  <si>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</si>
  <si>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</si>
  <si>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</si>
  <si>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</si>
  <si>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</si>
  <si>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</si>
  <si>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</si>
  <si>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</si>
  <si>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</si>
  <si>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</si>
  <si>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</si>
  <si>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</si>
  <si>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</si>
  <si>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</si>
  <si>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</si>
  <si>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</si>
  <si>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</si>
  <si>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</si>
  <si>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</si>
  <si>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</si>
  <si>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</si>
  <si>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</si>
  <si>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</si>
  <si>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</si>
  <si>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</si>
  <si>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</si>
  <si>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</si>
  <si>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</si>
  <si>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</si>
  <si>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</si>
  <si>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</si>
  <si>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</si>
  <si>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</si>
  <si>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</si>
  <si>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</si>
  <si>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</si>
  <si>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</si>
  <si>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</si>
  <si>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</si>
  <si>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</si>
  <si>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</si>
  <si>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</si>
  <si>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</si>
  <si>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</si>
  <si>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</si>
  <si>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</si>
  <si>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</si>
  <si>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</si>
  <si>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</si>
  <si>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</si>
  <si>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</si>
  <si>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</si>
  <si>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</si>
  <si>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</si>
  <si>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</si>
  <si>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</si>
  <si>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</si>
  <si>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</si>
  <si>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</si>
  <si>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</si>
  <si>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</si>
  <si>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</si>
  <si>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</si>
  <si>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</si>
  <si>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</si>
  <si>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</si>
  <si>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</si>
  <si>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</si>
  <si>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</si>
  <si>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</si>
  <si>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</si>
  <si>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</si>
  <si>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</si>
  <si>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</si>
  <si>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</si>
  <si>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</si>
  <si>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</si>
  <si>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</si>
  <si>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</si>
  <si>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</si>
  <si>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</si>
  <si>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</si>
  <si>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</si>
  <si>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</si>
  <si>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</si>
  <si>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</si>
  <si>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</si>
  <si>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</si>
  <si>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</si>
  <si>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</si>
  <si>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</si>
  <si>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</si>
  <si>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</si>
  <si>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</si>
  <si>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</si>
  <si>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</si>
  <si>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</si>
  <si>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</si>
  <si>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</si>
  <si>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</si>
  <si>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</si>
  <si>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</si>
  <si>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</si>
  <si>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</si>
  <si>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</si>
  <si>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</si>
  <si>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</si>
  <si>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</si>
  <si>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</si>
  <si>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</si>
  <si>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</si>
  <si>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</si>
  <si>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</si>
  <si>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</si>
  <si>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</si>
  <si>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</si>
  <si>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</si>
  <si>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</si>
  <si>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</si>
  <si>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</si>
  <si>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</si>
  <si>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</si>
  <si>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</si>
  <si>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</si>
  <si>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</si>
  <si>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</si>
  <si>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</si>
  <si>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</si>
  <si>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</si>
  <si>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</si>
  <si>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</si>
  <si>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</si>
  <si>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</si>
  <si>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</si>
  <si>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</si>
  <si>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</si>
  <si>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</si>
  <si>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</si>
  <si>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</si>
  <si>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</si>
  <si>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</si>
  <si>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</si>
  <si>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</si>
  <si>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</si>
  <si>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</si>
  <si>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</si>
  <si>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</si>
  <si>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</si>
  <si>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</si>
  <si>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</si>
  <si>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</si>
  <si>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</si>
  <si>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</si>
  <si>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</si>
  <si>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</si>
  <si>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</si>
  <si>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</si>
  <si>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</si>
  <si>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</si>
  <si>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</si>
  <si>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</si>
  <si>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</si>
  <si>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</si>
  <si>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</si>
  <si>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</si>
  <si>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</si>
  <si>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</si>
  <si>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</si>
  <si>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</si>
  <si>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</si>
  <si>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</si>
  <si>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</si>
  <si>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</si>
  <si>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</si>
  <si>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</si>
  <si>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</si>
  <si>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</si>
  <si>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</si>
  <si>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</si>
  <si>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</si>
  <si>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</si>
  <si>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</si>
  <si>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</si>
  <si>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</si>
  <si>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</si>
  <si>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</si>
  <si>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</si>
  <si>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</si>
  <si>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</si>
  <si>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</si>
  <si>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</si>
  <si>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</si>
  <si>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</si>
  <si>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</si>
  <si>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</si>
  <si>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</si>
  <si>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</si>
  <si>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</si>
  <si>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</si>
  <si>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</si>
  <si>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</si>
  <si>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</si>
  <si>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</si>
  <si>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</si>
  <si>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</si>
  <si>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</si>
  <si>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</si>
  <si>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</si>
  <si>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</si>
  <si>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</si>
  <si>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</si>
  <si>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</si>
  <si>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</si>
  <si>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</si>
  <si>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</si>
  <si>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</si>
  <si>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</si>
  <si>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</si>
  <si>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</si>
  <si>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</si>
  <si>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</si>
  <si>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</si>
  <si>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</si>
  <si>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</si>
  <si>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</si>
  <si>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</si>
  <si>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</si>
  <si>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</si>
  <si>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</si>
  <si>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</si>
  <si>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</si>
  <si>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</si>
  <si>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</si>
  <si>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</si>
  <si>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</si>
  <si>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</si>
  <si>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</si>
  <si>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</si>
  <si>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</si>
  <si>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</si>
  <si>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</si>
  <si>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</si>
  <si>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</si>
  <si>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</si>
  <si>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</si>
  <si>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</si>
  <si>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</si>
  <si>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</si>
  <si>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</si>
  <si>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</si>
  <si>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</si>
  <si>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</si>
  <si>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</si>
  <si>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</si>
  <si>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</si>
  <si>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</si>
  <si>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</si>
  <si>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</si>
  <si>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</si>
  <si>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</si>
  <si>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</si>
  <si>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</si>
  <si>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</si>
  <si>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</si>
  <si>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</si>
  <si>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</si>
  <si>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</si>
  <si>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</si>
  <si>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</si>
  <si>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</si>
  <si>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</si>
  <si>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</si>
  <si>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</si>
  <si>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</si>
  <si>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</si>
  <si>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</si>
  <si>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</si>
  <si>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</si>
  <si>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</si>
  <si>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</si>
  <si>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</si>
  <si>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</si>
  <si>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</si>
  <si>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</si>
  <si>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</si>
  <si>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</si>
  <si>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</si>
  <si>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</si>
  <si>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</si>
  <si>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</si>
  <si>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</si>
  <si>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</si>
  <si>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</si>
  <si>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</si>
  <si>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</si>
  <si>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</si>
  <si>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</si>
  <si>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</si>
  <si>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</si>
  <si>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</si>
  <si>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</si>
  <si>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</si>
  <si>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</si>
  <si>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</si>
  <si>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</si>
  <si>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</si>
  <si>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</si>
  <si>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</si>
  <si>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</si>
  <si>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</si>
  <si>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</si>
  <si>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</si>
  <si>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</si>
  <si>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</si>
  <si>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</si>
  <si>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</si>
  <si>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</si>
  <si>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</si>
  <si>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</si>
  <si>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</si>
  <si>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</si>
  <si>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</si>
  <si>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</si>
  <si>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</si>
  <si>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</si>
  <si>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</si>
  <si>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</si>
  <si>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</si>
  <si>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</si>
  <si>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</si>
  <si>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</si>
  <si>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</si>
  <si>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</si>
  <si>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</si>
  <si>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</si>
  <si>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</si>
  <si>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</si>
  <si>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</si>
  <si>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</si>
  <si>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</si>
  <si>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</si>
  <si>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</si>
  <si>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</si>
  <si>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</si>
  <si>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</si>
  <si>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</si>
  <si>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</si>
  <si>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</si>
  <si>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</si>
  <si>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</si>
  <si>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</si>
  <si>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</si>
  <si>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</si>
  <si>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</si>
  <si>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</si>
  <si>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</si>
  <si>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</si>
  <si>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</si>
  <si>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</si>
  <si>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</si>
  <si>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</si>
  <si>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</si>
  <si>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</si>
  <si>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</si>
  <si>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</si>
  <si>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</si>
  <si>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</si>
  <si>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</si>
  <si>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</si>
  <si>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</si>
  <si>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</si>
  <si>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</si>
  <si>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</si>
  <si>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</si>
  <si>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</si>
  <si>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</si>
  <si>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</si>
  <si>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</si>
  <si>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</si>
  <si>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</si>
  <si>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</si>
  <si>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</si>
  <si>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</si>
  <si>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</si>
  <si>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</si>
  <si>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</si>
  <si>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</si>
  <si>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</si>
  <si>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</si>
  <si>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</si>
  <si>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</si>
  <si>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</si>
  <si>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</si>
  <si>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</si>
  <si>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</si>
  <si>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</si>
  <si>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</si>
  <si>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</si>
  <si>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</si>
  <si>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</si>
  <si>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</si>
  <si>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</si>
  <si>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</si>
  <si>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</si>
  <si>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</si>
  <si>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</si>
  <si>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</si>
  <si>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</si>
  <si>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</si>
  <si>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</si>
  <si>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</si>
  <si>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</si>
  <si>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</si>
  <si>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</si>
  <si>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</si>
  <si>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</si>
  <si>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</si>
  <si>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</si>
  <si>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</si>
  <si>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</si>
  <si>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</si>
  <si>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</si>
  <si>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</si>
  <si>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</si>
  <si>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</si>
  <si>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</si>
  <si>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</si>
  <si>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</si>
  <si>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</si>
  <si>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</si>
  <si>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</si>
  <si>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</si>
  <si>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</si>
  <si>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</si>
  <si>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</si>
  <si>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</si>
  <si>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</si>
  <si>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</si>
  <si>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</si>
  <si>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</si>
  <si>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</si>
  <si>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</si>
  <si>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</si>
  <si>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</si>
  <si>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</si>
  <si>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</si>
  <si>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</si>
  <si>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</si>
  <si>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</si>
  <si>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</si>
  <si>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</si>
  <si>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</si>
  <si>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</si>
  <si>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</si>
  <si>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</si>
  <si>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</si>
  <si>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</si>
  <si>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</si>
  <si>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</si>
  <si>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</si>
  <si>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</si>
  <si>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</si>
  <si>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</si>
  <si>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</si>
  <si>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</si>
  <si>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</si>
  <si>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</si>
  <si>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</si>
  <si>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</si>
  <si>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</si>
  <si>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</si>
  <si>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</si>
  <si>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</si>
  <si>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</si>
  <si>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</si>
  <si>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</si>
  <si>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</si>
  <si>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</si>
  <si>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</si>
  <si>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</si>
  <si>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</si>
  <si>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</si>
  <si>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</si>
  <si>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</si>
  <si>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</si>
  <si>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</si>
  <si>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</si>
  <si>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</si>
  <si>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</si>
  <si>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</si>
  <si>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</si>
  <si>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</si>
  <si>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</si>
  <si>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</si>
  <si>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</si>
  <si>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</si>
  <si>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</si>
  <si>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</si>
  <si>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</si>
  <si>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</si>
  <si>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</si>
  <si>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</si>
  <si>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</si>
  <si>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</si>
  <si>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</si>
  <si>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</si>
  <si>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</si>
  <si>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</si>
  <si>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</si>
  <si>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</si>
  <si>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</si>
  <si>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</si>
  <si>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</si>
  <si>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</si>
  <si>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</si>
  <si>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</si>
  <si>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</si>
  <si>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</si>
  <si>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</si>
  <si>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</si>
  <si>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</si>
  <si>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</si>
  <si>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</si>
  <si>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</si>
  <si>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</si>
  <si>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</si>
  <si>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</si>
  <si>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</si>
  <si>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</si>
  <si>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</si>
  <si>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</si>
  <si>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</si>
  <si>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</si>
  <si>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</si>
  <si>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</si>
  <si>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</si>
  <si>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</si>
  <si>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</si>
  <si>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</si>
  <si>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</si>
  <si>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</si>
  <si>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</si>
  <si>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</si>
  <si>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</si>
  <si>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</si>
  <si>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</si>
  <si>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</si>
  <si>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</si>
  <si>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</si>
  <si>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</si>
  <si>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</si>
  <si>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</si>
  <si>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</si>
  <si>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</si>
  <si>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</si>
  <si>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</si>
  <si>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</si>
  <si>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</si>
  <si>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</si>
  <si>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</si>
  <si>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</si>
  <si>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</si>
  <si>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</si>
  <si>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</si>
  <si>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</si>
  <si>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</si>
  <si>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</si>
  <si>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</si>
  <si>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</si>
  <si>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</si>
  <si>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</si>
  <si>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</si>
  <si>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</si>
  <si>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</si>
  <si>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</si>
  <si>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</si>
  <si>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</si>
  <si>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</si>
  <si>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</si>
  <si>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</si>
  <si>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</si>
  <si>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</si>
  <si>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</si>
  <si>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</si>
  <si>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</si>
  <si>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</si>
  <si>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</si>
  <si>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</si>
  <si>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</si>
  <si>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</si>
  <si>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</si>
  <si>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</si>
  <si>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</si>
  <si>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</si>
  <si>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</si>
  <si>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</si>
  <si>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</si>
  <si>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</si>
  <si>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</si>
  <si>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</si>
  <si>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</si>
  <si>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</si>
  <si>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</si>
  <si>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</si>
  <si>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</si>
  <si>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</si>
  <si>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</si>
  <si>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</si>
  <si>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</si>
  <si>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</si>
  <si>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</si>
  <si>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</si>
  <si>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</si>
  <si>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</si>
  <si>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</si>
  <si>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</si>
  <si>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</si>
  <si>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</si>
  <si>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</si>
  <si>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</si>
  <si>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</si>
  <si>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</si>
  <si>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</si>
  <si>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</si>
  <si>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</si>
  <si>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</si>
  <si>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</si>
  <si>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</si>
  <si>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</si>
  <si>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</si>
  <si>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</si>
  <si>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</si>
  <si>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</si>
  <si>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</si>
  <si>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</si>
  <si>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</si>
  <si>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</si>
  <si>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</si>
  <si>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</si>
  <si>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</si>
  <si>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</si>
  <si>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</si>
  <si>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</si>
  <si>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</si>
  <si>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</si>
  <si>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</si>
  <si>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</si>
  <si>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</si>
  <si>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</si>
  <si>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</si>
  <si>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</si>
  <si>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</si>
  <si>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</si>
  <si>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</si>
  <si>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</si>
  <si>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</si>
  <si>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</si>
  <si>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</si>
  <si>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</si>
  <si>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</si>
  <si>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</si>
  <si>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</si>
  <si>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</si>
  <si>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</si>
  <si>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</si>
  <si>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</si>
  <si>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</si>
  <si>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</si>
  <si>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</si>
  <si>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</si>
  <si>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</si>
  <si>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</si>
  <si>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</si>
  <si>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</si>
  <si>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</si>
  <si>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</si>
  <si>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</si>
  <si>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</si>
  <si>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</si>
  <si>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</si>
  <si>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</si>
  <si>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</si>
  <si>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</si>
  <si>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</si>
  <si>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</si>
  <si>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</si>
  <si>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</si>
  <si>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</si>
  <si>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</si>
  <si>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</si>
  <si>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</si>
  <si>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</si>
  <si>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</si>
  <si>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</si>
  <si>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</si>
  <si>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</si>
  <si>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</si>
  <si>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</si>
  <si>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</si>
  <si>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</si>
  <si>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</si>
  <si>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</si>
  <si>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</si>
  <si>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</si>
  <si>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</si>
  <si>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</si>
  <si>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</si>
  <si>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</si>
  <si>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</si>
  <si>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</si>
  <si>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</si>
  <si>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</si>
  <si>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</si>
  <si>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</si>
  <si>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</si>
  <si>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</si>
  <si>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</si>
  <si>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</si>
  <si>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</si>
  <si>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</si>
  <si>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</si>
  <si>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</si>
  <si>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</si>
  <si>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</si>
  <si>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</si>
  <si>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</si>
  <si>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</si>
  <si>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</si>
  <si>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</si>
  <si>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</si>
  <si>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</si>
  <si>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</si>
  <si>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</si>
  <si>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</si>
  <si>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</si>
  <si>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</si>
  <si>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</si>
  <si>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</si>
  <si>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</si>
  <si>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</si>
  <si>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</si>
  <si>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</si>
  <si>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</si>
  <si>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</si>
  <si>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</si>
  <si>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</si>
  <si>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</si>
  <si>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</si>
  <si>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</si>
  <si>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</si>
  <si>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</si>
  <si>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</si>
  <si>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</si>
  <si>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</si>
  <si>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</si>
  <si>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</si>
  <si>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</si>
  <si>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</si>
  <si>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</si>
  <si>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</si>
  <si>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</si>
  <si>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</si>
  <si>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</si>
  <si>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</si>
  <si>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</si>
  <si>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</si>
  <si>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</si>
  <si>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</si>
  <si>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</si>
  <si>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</si>
  <si>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</si>
  <si>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</si>
  <si>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</si>
  <si>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</si>
  <si>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</si>
  <si>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</si>
  <si>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</si>
  <si>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</si>
  <si>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</si>
  <si>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</si>
  <si>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</si>
  <si>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</si>
  <si>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</si>
  <si>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</si>
  <si>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</si>
  <si>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</si>
  <si>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</si>
  <si>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</si>
  <si>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</si>
  <si>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</si>
  <si>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</si>
  <si>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</si>
  <si>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</si>
  <si>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</si>
  <si>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</si>
  <si>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</si>
  <si>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</si>
  <si>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</si>
  <si>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</si>
  <si>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</si>
  <si>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</si>
  <si>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</si>
  <si>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</si>
  <si>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</si>
  <si>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</si>
  <si>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</si>
  <si>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</si>
  <si>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</si>
  <si>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</si>
  <si>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</si>
  <si>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</si>
  <si>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</si>
  <si>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</si>
  <si>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</si>
  <si>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</si>
  <si>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</si>
  <si>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</si>
  <si>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</si>
  <si>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</si>
  <si>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</si>
  <si>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</si>
  <si>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</si>
  <si>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</si>
  <si>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</si>
  <si>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</si>
  <si>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</si>
  <si>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</si>
  <si>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</si>
  <si>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</si>
  <si>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</si>
  <si>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</si>
  <si>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</si>
  <si>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</si>
  <si>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</si>
  <si>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</si>
  <si>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</si>
  <si>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</si>
  <si>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</si>
  <si>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</si>
  <si>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</si>
  <si>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</si>
  <si>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</si>
  <si>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</si>
  <si>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</si>
  <si>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</si>
  <si>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</si>
  <si>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</si>
  <si>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</si>
  <si>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</si>
  <si>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</si>
  <si>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</si>
  <si>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</si>
  <si>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</si>
  <si>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</si>
  <si>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</si>
  <si>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</si>
  <si>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</si>
  <si>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</si>
  <si>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</si>
  <si>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</si>
  <si>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</si>
  <si>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</si>
  <si>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</si>
  <si>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</si>
  <si>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</si>
  <si>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</si>
  <si>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</si>
  <si>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</si>
  <si>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</si>
  <si>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</si>
  <si>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</si>
  <si>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</si>
  <si>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</si>
  <si>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</si>
  <si>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</si>
  <si>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</si>
  <si>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</si>
  <si>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</si>
  <si>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</si>
  <si>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</si>
  <si>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</si>
  <si>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</si>
  <si>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</si>
  <si>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</si>
  <si>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</si>
  <si>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</si>
  <si>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</si>
  <si>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</si>
  <si>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</si>
  <si>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</si>
  <si>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</si>
  <si>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</si>
  <si>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</si>
  <si>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</si>
  <si>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</si>
  <si>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</si>
  <si>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</si>
  <si>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</si>
  <si>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</si>
  <si>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</si>
  <si>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</si>
  <si>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</si>
  <si>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</si>
  <si>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</si>
  <si>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</si>
  <si>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</si>
  <si>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</si>
  <si>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</si>
  <si>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</si>
  <si>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</si>
  <si>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</si>
  <si>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</si>
  <si>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</si>
  <si>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</si>
  <si>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</si>
  <si>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</si>
  <si>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</si>
  <si>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</si>
  <si>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</si>
  <si>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</si>
  <si>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</si>
  <si>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</si>
  <si>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</si>
  <si>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</si>
  <si>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</si>
  <si>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</si>
  <si>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</si>
  <si>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</si>
  <si>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</si>
  <si>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</si>
  <si>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</si>
  <si>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</si>
  <si>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</si>
  <si>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</si>
  <si>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</si>
  <si>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</si>
  <si>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</si>
  <si>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</si>
  <si>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</si>
  <si>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</si>
  <si>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</si>
  <si>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</si>
  <si>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</si>
  <si>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</si>
  <si>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</si>
  <si>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</si>
  <si>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</si>
  <si>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</si>
  <si>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</si>
  <si>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</si>
  <si>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</si>
  <si>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</si>
  <si>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</si>
  <si>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</si>
  <si>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</si>
  <si>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</si>
  <si>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</si>
  <si>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</si>
  <si>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</si>
  <si>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</si>
  <si>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</si>
  <si>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</si>
  <si>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</si>
  <si>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</si>
  <si>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</si>
  <si>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</si>
  <si>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</si>
  <si>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</si>
  <si>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</si>
  <si>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</si>
  <si>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</si>
  <si>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</si>
  <si>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</si>
  <si>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</si>
  <si>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</si>
  <si>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</si>
  <si>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</si>
  <si>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</si>
  <si>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</si>
  <si>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</si>
  <si>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</si>
  <si>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</si>
  <si>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</si>
  <si>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</si>
  <si>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</si>
  <si>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</si>
  <si>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</si>
  <si>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</si>
  <si>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</si>
  <si>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</si>
  <si>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</si>
  <si>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</si>
  <si>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</si>
  <si>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</si>
  <si>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</si>
  <si>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</si>
  <si>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</si>
  <si>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</si>
  <si>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</si>
  <si>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</si>
  <si>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</si>
  <si>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</si>
  <si>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</si>
  <si>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</si>
  <si>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</si>
  <si>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</si>
  <si>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</si>
  <si>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</si>
  <si>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</si>
  <si>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</si>
  <si>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</si>
  <si>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</si>
  <si>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</si>
  <si>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</si>
  <si>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</si>
  <si>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</si>
  <si>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</si>
  <si>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</si>
  <si>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</si>
  <si>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</si>
  <si>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</si>
  <si>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</si>
  <si>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</si>
  <si>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</si>
  <si>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</si>
  <si>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</si>
  <si>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</si>
  <si>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</si>
  <si>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</si>
  <si>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</si>
  <si>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</si>
  <si>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</si>
  <si>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</si>
  <si>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</si>
  <si>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</si>
  <si>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</si>
  <si>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</si>
  <si>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</si>
  <si>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</si>
  <si>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</si>
  <si>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</si>
  <si>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</si>
  <si>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</si>
  <si>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</si>
  <si>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</si>
  <si>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</si>
  <si>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</si>
  <si>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</si>
  <si>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</si>
  <si>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</si>
  <si>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</si>
  <si>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</si>
  <si>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</si>
  <si>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</si>
  <si>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</si>
  <si>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</si>
  <si>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</si>
  <si>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</si>
  <si>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</si>
  <si>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</si>
  <si>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</si>
  <si>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</si>
  <si>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</si>
  <si>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</si>
  <si>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</si>
  <si>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</si>
  <si>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</si>
  <si>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</si>
  <si>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</si>
  <si>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</si>
  <si>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</si>
  <si>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</si>
  <si>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</si>
  <si>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</si>
  <si>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</si>
  <si>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</si>
  <si>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</si>
  <si>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</si>
  <si>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</si>
  <si>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</si>
  <si>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</si>
  <si>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</si>
  <si>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</si>
  <si>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</si>
  <si>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</si>
  <si>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</si>
  <si>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</si>
  <si>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</si>
  <si>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</si>
  <si>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</si>
  <si>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</si>
  <si>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</si>
  <si>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</si>
  <si>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</si>
  <si>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</si>
  <si>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</si>
  <si>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</si>
  <si>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</si>
  <si>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</si>
  <si>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</si>
  <si>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</si>
  <si>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</si>
  <si>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</si>
  <si>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</si>
  <si>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</si>
  <si>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</si>
  <si>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</si>
  <si>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</si>
  <si>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</si>
  <si>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</si>
  <si>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</si>
  <si>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</si>
  <si>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</si>
  <si>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</si>
  <si>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</si>
  <si>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</si>
  <si>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</si>
  <si>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</si>
  <si>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</si>
  <si>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</si>
  <si>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</si>
  <si>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</si>
  <si>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</si>
  <si>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</si>
  <si>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</si>
  <si>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</si>
  <si>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</si>
  <si>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</si>
  <si>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</si>
  <si>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</si>
  <si>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</si>
  <si>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</si>
  <si>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</si>
  <si>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</si>
  <si>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</si>
  <si>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</si>
  <si>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</si>
  <si>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</si>
  <si>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</si>
  <si>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</si>
  <si>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</si>
  <si>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</si>
  <si>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</si>
  <si>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</si>
  <si>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</si>
  <si>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</si>
  <si>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</si>
  <si>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</si>
  <si>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</si>
  <si>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</si>
  <si>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</si>
  <si>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</si>
  <si>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</si>
  <si>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</si>
  <si>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</si>
  <si>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</si>
  <si>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</si>
  <si>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</si>
  <si>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</si>
  <si>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</si>
  <si>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</si>
  <si>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</si>
  <si>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</si>
  <si>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</si>
  <si>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</si>
  <si>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</si>
  <si>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</si>
  <si>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</si>
  <si>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</si>
  <si>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</si>
  <si>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</si>
  <si>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</si>
  <si>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</si>
  <si>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</si>
  <si>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</si>
  <si>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</si>
  <si>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</si>
  <si>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</si>
  <si>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</si>
  <si>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</si>
  <si>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</si>
  <si>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</si>
  <si>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</si>
  <si>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</si>
  <si>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</si>
  <si>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</si>
  <si>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</si>
  <si>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</si>
  <si>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</si>
  <si>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</si>
  <si>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</si>
  <si>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</si>
  <si>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</si>
  <si>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</si>
  <si>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</si>
  <si>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</si>
  <si>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</si>
  <si>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</si>
  <si>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</si>
  <si>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</si>
  <si>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</si>
  <si>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</si>
  <si>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</si>
  <si>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</si>
  <si>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</si>
  <si>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</si>
  <si>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</si>
  <si>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</si>
  <si>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</si>
  <si>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</si>
  <si>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</si>
  <si>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</si>
  <si>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</si>
  <si>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</si>
  <si>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</si>
  <si>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</si>
  <si>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</si>
  <si>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</si>
  <si>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</si>
  <si>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</si>
  <si>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</si>
  <si>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</si>
  <si>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</si>
  <si>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</si>
  <si>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</si>
  <si>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</si>
  <si>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</si>
  <si>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</si>
  <si>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</si>
  <si>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</si>
  <si>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</si>
  <si>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</si>
  <si>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</si>
  <si>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</si>
  <si>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</si>
  <si>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</si>
  <si>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</si>
  <si>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</si>
  <si>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</si>
  <si>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</si>
  <si>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</si>
  <si>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</si>
  <si>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</si>
  <si>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</si>
  <si>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</si>
  <si>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</si>
  <si>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</si>
  <si>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</si>
  <si>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</si>
  <si>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</si>
  <si>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</si>
  <si>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</si>
  <si>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</si>
  <si>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</si>
  <si>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</si>
  <si>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</si>
  <si>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</si>
  <si>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</si>
  <si>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</si>
  <si>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</si>
  <si>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</si>
  <si>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</si>
  <si>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</si>
  <si>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</si>
  <si>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</si>
  <si>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</si>
  <si>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</si>
  <si>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</si>
  <si>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</si>
  <si>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</si>
  <si>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</si>
  <si>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</si>
  <si>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</si>
  <si>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</si>
  <si>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</si>
  <si>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</si>
  <si>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</si>
  <si>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</si>
  <si>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</si>
  <si>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</si>
  <si>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</si>
  <si>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</si>
  <si>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</si>
  <si>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</si>
  <si>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</si>
  <si>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</si>
  <si>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</si>
  <si>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</si>
  <si>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</si>
  <si>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</si>
  <si>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</si>
  <si>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</si>
  <si>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</si>
  <si>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</si>
  <si>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</si>
  <si>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</si>
  <si>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</si>
  <si>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</si>
  <si>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</si>
  <si>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</si>
  <si>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</si>
  <si>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</si>
  <si>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</si>
  <si>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</si>
  <si>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</si>
  <si>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</si>
  <si>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</si>
  <si>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</si>
  <si>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</si>
  <si>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</si>
  <si>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</si>
  <si>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</si>
  <si>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</si>
  <si>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</si>
  <si>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</si>
  <si>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</si>
  <si>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</si>
  <si>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</si>
  <si>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</si>
  <si>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</si>
  <si>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</si>
  <si>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</si>
  <si>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</si>
  <si>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</si>
  <si>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</si>
  <si>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</si>
  <si>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</si>
  <si>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</si>
  <si>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</si>
  <si>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</si>
  <si>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</si>
  <si>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</si>
  <si>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</si>
  <si>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</si>
  <si>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</si>
  <si>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</si>
  <si>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</si>
  <si>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</si>
  <si>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</si>
  <si>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</si>
  <si>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</si>
  <si>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</si>
  <si>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</si>
  <si>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</si>
  <si>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</si>
  <si>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</si>
  <si>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</si>
  <si>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</si>
  <si>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</si>
  <si>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</si>
  <si>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</si>
  <si>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</si>
  <si>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</si>
  <si>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</si>
  <si>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</si>
  <si>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</si>
  <si>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</si>
  <si>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</si>
  <si>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</si>
  <si>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</si>
  <si>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</si>
  <si>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</si>
  <si>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</si>
  <si>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</si>
  <si>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</si>
  <si>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</si>
  <si>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</si>
  <si>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</si>
  <si>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</si>
  <si>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</si>
  <si>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</si>
  <si>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</si>
  <si>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</si>
  <si>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</si>
  <si>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</si>
  <si>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</si>
  <si>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</si>
  <si>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</si>
  <si>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</si>
  <si>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</si>
  <si>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</si>
  <si>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</si>
  <si>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</si>
  <si>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</si>
  <si>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</si>
  <si>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</si>
  <si>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</si>
  <si>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</si>
  <si>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</si>
  <si>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</si>
  <si>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</si>
  <si>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</si>
  <si>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</si>
  <si>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</si>
  <si>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</si>
  <si>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</si>
  <si>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</si>
  <si>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</si>
  <si>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</si>
  <si>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</si>
  <si>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</si>
  <si>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</si>
  <si>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</si>
  <si>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</si>
  <si>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</si>
  <si>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</si>
  <si>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</si>
  <si>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</si>
  <si>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</si>
  <si>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</si>
  <si>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</si>
  <si>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</si>
  <si>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</si>
  <si>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</si>
  <si>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</si>
  <si>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</si>
  <si>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</si>
  <si>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</si>
  <si>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</si>
  <si>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</si>
  <si>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</si>
  <si>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</si>
  <si>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</si>
  <si>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</si>
  <si>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</si>
  <si>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</si>
  <si>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</si>
  <si>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</si>
  <si>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</si>
  <si>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</si>
  <si>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</si>
  <si>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</si>
  <si>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</si>
  <si>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</si>
  <si>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</si>
  <si>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</si>
  <si>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</si>
  <si>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</si>
  <si>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</si>
  <si>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</si>
  <si>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</si>
  <si>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</si>
  <si>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</si>
  <si>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</si>
  <si>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</si>
  <si>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</si>
  <si>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</si>
  <si>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</si>
  <si>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</si>
  <si>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</si>
  <si>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</si>
  <si>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</si>
  <si>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</si>
  <si>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</si>
  <si>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</si>
  <si>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</si>
  <si>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</si>
  <si>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</si>
  <si>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</si>
  <si>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</si>
  <si>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</si>
  <si>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</si>
  <si>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</si>
  <si>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</si>
  <si>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</si>
  <si>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</si>
  <si>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</si>
  <si>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</si>
  <si>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</si>
  <si>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</si>
  <si>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</si>
  <si>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</si>
  <si>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</si>
  <si>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</si>
  <si>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</si>
  <si>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</si>
  <si>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</si>
  <si>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</si>
  <si>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</si>
  <si>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</si>
  <si>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</si>
  <si>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</si>
  <si>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</si>
  <si>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</si>
  <si>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</si>
  <si>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</si>
  <si>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</si>
  <si>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</si>
  <si>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</si>
  <si>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</si>
  <si>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</si>
  <si>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</si>
  <si>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</si>
  <si>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</si>
  <si>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</si>
  <si>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</si>
  <si>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</si>
  <si>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</si>
  <si>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</si>
  <si>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</si>
  <si>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</si>
  <si>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</si>
  <si>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</si>
  <si>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</si>
  <si>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</si>
  <si>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</si>
  <si>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</si>
  <si>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</si>
  <si>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</si>
  <si>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</si>
  <si>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</si>
  <si>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</si>
  <si>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</si>
  <si>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</si>
  <si>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</si>
  <si>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</si>
  <si>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</si>
  <si>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</si>
  <si>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</si>
  <si>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</si>
  <si>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</si>
  <si>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</si>
  <si>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</si>
  <si>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</si>
  <si>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</si>
  <si>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</si>
  <si>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</si>
  <si>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</si>
  <si>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</si>
  <si>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</si>
  <si>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</si>
  <si>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</si>
  <si>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</si>
  <si>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</si>
  <si>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</si>
  <si>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</si>
  <si>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</si>
  <si>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</si>
  <si>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</si>
  <si>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</si>
  <si>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</si>
  <si>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</si>
  <si>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</si>
  <si>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</si>
  <si>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</si>
  <si>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</si>
  <si>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</si>
  <si>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</si>
  <si>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</si>
  <si>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</si>
  <si>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</si>
  <si>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</si>
  <si>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</si>
  <si>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</si>
  <si>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</si>
  <si>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</si>
  <si>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</si>
  <si>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</si>
  <si>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</si>
  <si>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</si>
  <si>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</si>
  <si>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</si>
  <si>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</si>
  <si>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</si>
  <si>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</si>
  <si>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</si>
  <si>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</si>
  <si>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</si>
  <si>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</si>
  <si>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</si>
  <si>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</si>
  <si>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</si>
  <si>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</si>
  <si>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</si>
  <si>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</si>
  <si>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</si>
  <si>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</si>
  <si>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</si>
  <si>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</si>
  <si>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</si>
  <si>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</si>
  <si>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</si>
  <si>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</si>
  <si>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</si>
  <si>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</si>
  <si>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</si>
  <si>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</si>
  <si>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</si>
  <si>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</si>
  <si>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</si>
  <si>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</si>
  <si>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</si>
  <si>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</si>
  <si>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</si>
  <si>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</si>
  <si>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</si>
  <si>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</si>
  <si>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</si>
  <si>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</si>
  <si>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</si>
  <si>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</si>
  <si>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</si>
  <si>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</si>
  <si>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</si>
  <si>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</si>
  <si>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</si>
  <si>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</si>
  <si>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</si>
  <si>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</si>
  <si>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</si>
  <si>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</si>
  <si>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</si>
  <si>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</si>
  <si>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</si>
  <si>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</si>
  <si>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</si>
  <si>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</si>
  <si>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</si>
  <si>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</si>
  <si>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</si>
  <si>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</si>
  <si>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</si>
  <si>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</si>
  <si>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</si>
  <si>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</si>
  <si>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</si>
  <si>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</si>
  <si>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</si>
  <si>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</si>
  <si>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</si>
  <si>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</si>
  <si>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</si>
  <si>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</si>
  <si>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</si>
  <si>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</si>
  <si>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</si>
  <si>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</si>
  <si>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</si>
  <si>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</si>
  <si>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</si>
  <si>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</si>
  <si>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</si>
  <si>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</si>
  <si>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</si>
  <si>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</si>
  <si>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</si>
  <si>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</si>
  <si>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</si>
  <si>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</si>
  <si>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</si>
  <si>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</si>
  <si>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</si>
  <si>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</si>
  <si>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</si>
  <si>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</si>
  <si>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</si>
  <si>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</si>
  <si>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</si>
  <si>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</si>
  <si>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</si>
  <si>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</si>
  <si>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</si>
  <si>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</si>
  <si>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</si>
  <si>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</si>
  <si>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</si>
  <si>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</si>
  <si>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</si>
  <si>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</si>
  <si>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</si>
  <si>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</si>
  <si>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</si>
  <si>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</si>
  <si>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</si>
  <si>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</si>
  <si>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</si>
  <si>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</si>
  <si>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</si>
  <si>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</si>
  <si>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</si>
  <si>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</si>
  <si>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</si>
  <si>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</si>
  <si>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</si>
  <si>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</si>
  <si>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</si>
  <si>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</si>
  <si>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</si>
  <si>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</si>
  <si>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</si>
  <si>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</si>
  <si>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</si>
  <si>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</si>
  <si>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</si>
  <si>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</si>
  <si>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</si>
  <si>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</si>
  <si>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</si>
  <si>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</si>
  <si>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</si>
  <si>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</si>
  <si>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</si>
  <si>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</si>
  <si>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</si>
  <si>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</si>
  <si>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</si>
  <si>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</si>
  <si>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</si>
  <si>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</si>
  <si>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</si>
  <si>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</si>
  <si>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</si>
  <si>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</si>
  <si>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</si>
  <si>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</si>
  <si>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</si>
  <si>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</si>
  <si>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</si>
  <si>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</si>
  <si>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</si>
  <si>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</si>
  <si>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</si>
  <si>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</si>
  <si>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</si>
  <si>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</si>
  <si>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</si>
  <si>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</si>
  <si>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</si>
  <si>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</si>
  <si>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</si>
  <si>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</si>
  <si>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</si>
  <si>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</si>
  <si>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</si>
  <si>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</si>
  <si>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</si>
  <si>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</si>
  <si>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</si>
  <si>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</si>
  <si>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</si>
  <si>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</si>
  <si>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</si>
  <si>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</si>
  <si>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</si>
  <si>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</si>
  <si>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</si>
  <si>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</si>
  <si>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</si>
  <si>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</si>
  <si>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</si>
  <si>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</si>
  <si>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</si>
  <si>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</si>
  <si>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</si>
  <si>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</si>
  <si>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</si>
  <si>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</si>
  <si>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</si>
  <si>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</si>
  <si>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</si>
  <si>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</si>
  <si>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</si>
  <si>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</si>
  <si>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</si>
  <si>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</si>
  <si>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</si>
  <si>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</si>
  <si>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</si>
  <si>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</si>
  <si>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</si>
  <si>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</si>
  <si>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</si>
  <si>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</si>
  <si>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</si>
  <si>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</si>
  <si>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</si>
  <si>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</si>
  <si>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</si>
  <si>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</si>
  <si>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</si>
  <si>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</si>
  <si>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</si>
  <si>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</si>
  <si>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</si>
  <si>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</si>
  <si>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</si>
  <si>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</si>
  <si>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</si>
  <si>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</si>
  <si>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</si>
  <si>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</si>
  <si>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</si>
  <si>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</si>
  <si>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</si>
  <si>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</si>
  <si>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</si>
  <si>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</si>
  <si>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</si>
  <si>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</si>
  <si>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</si>
  <si>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</si>
  <si>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</si>
  <si>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</si>
  <si>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</si>
  <si>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</si>
  <si>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</si>
  <si>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</si>
  <si>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</si>
  <si>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</si>
  <si>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</si>
  <si>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</si>
  <si>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</si>
  <si>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</si>
  <si>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</si>
  <si>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</si>
  <si>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</si>
  <si>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</si>
  <si>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</si>
  <si>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</si>
  <si>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</si>
  <si>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</si>
  <si>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</si>
  <si>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</si>
  <si>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</si>
  <si>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</si>
  <si>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</si>
  <si>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</si>
  <si>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</si>
  <si>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</si>
  <si>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</si>
  <si>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</si>
  <si>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</si>
  <si>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</si>
  <si>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</si>
  <si>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</si>
  <si>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</si>
  <si>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</si>
  <si>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</si>
  <si>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</si>
  <si>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</si>
  <si>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</si>
  <si>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</si>
  <si>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</si>
  <si>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</si>
  <si>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</si>
  <si>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</si>
  <si>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</si>
  <si>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</si>
  <si>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</si>
  <si>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</si>
  <si>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</si>
  <si>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</si>
  <si>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</si>
  <si>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</si>
  <si>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</si>
  <si>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</si>
  <si>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</si>
  <si>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</si>
  <si>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</si>
  <si>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</si>
  <si>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</si>
  <si>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</si>
  <si>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</si>
  <si>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</si>
  <si>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</si>
  <si>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</si>
  <si>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</si>
  <si>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</si>
  <si>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</si>
  <si>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</si>
  <si>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</si>
  <si>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</si>
  <si>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</si>
  <si>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</si>
  <si>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</si>
  <si>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</si>
  <si>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</si>
  <si>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</si>
  <si>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</si>
  <si>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</si>
  <si>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</si>
  <si>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</si>
  <si>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</si>
  <si>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</si>
  <si>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</si>
  <si>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</si>
  <si>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</si>
  <si>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</si>
  <si>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</si>
  <si>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</si>
  <si>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</si>
  <si>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</si>
  <si>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</si>
  <si>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</si>
  <si>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</si>
  <si>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</si>
  <si>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</si>
  <si>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</si>
  <si>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</si>
  <si>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</si>
  <si>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</si>
  <si>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</si>
  <si>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</si>
  <si>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</si>
  <si>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</si>
  <si>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</si>
  <si>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</si>
  <si>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</si>
  <si>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</si>
  <si>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</si>
  <si>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</si>
  <si>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</si>
  <si>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</si>
  <si>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</si>
  <si>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</si>
  <si>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</si>
  <si>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</si>
  <si>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</si>
  <si>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</si>
  <si>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</si>
  <si>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</si>
  <si>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</si>
  <si>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</si>
  <si>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</si>
  <si>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</si>
  <si>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</si>
  <si>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</si>
  <si>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</si>
  <si>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</si>
  <si>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</si>
  <si>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</si>
  <si>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</si>
  <si>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</si>
  <si>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</si>
  <si>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</si>
  <si>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</si>
  <si>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</si>
  <si>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</si>
  <si>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</si>
  <si>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</si>
  <si>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</si>
  <si>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</si>
  <si>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</si>
  <si>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</si>
  <si>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</si>
  <si>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</si>
  <si>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</si>
  <si>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</si>
  <si>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</si>
  <si>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</si>
  <si>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</si>
  <si>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</si>
  <si>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</si>
  <si>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</si>
  <si>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</si>
  <si>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</si>
  <si>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</si>
  <si>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</si>
  <si>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</si>
  <si>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</si>
  <si>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</si>
  <si>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</si>
  <si>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</si>
  <si>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</si>
  <si>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</si>
  <si>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</si>
  <si>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</si>
  <si>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</si>
  <si>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</si>
  <si>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</si>
  <si>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</si>
  <si>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</si>
  <si>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</si>
  <si>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</si>
  <si>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</si>
  <si>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</si>
  <si>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</si>
  <si>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</si>
  <si>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</si>
  <si>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</si>
  <si>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</si>
  <si>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</si>
  <si>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</si>
  <si>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</si>
  <si>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</si>
  <si>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</si>
  <si>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</si>
  <si>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</si>
  <si>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</si>
  <si>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</si>
  <si>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</si>
  <si>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</si>
  <si>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</si>
  <si>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</si>
  <si>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</si>
  <si>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</si>
  <si>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</si>
  <si>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</si>
  <si>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</si>
  <si>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</si>
  <si>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</si>
  <si>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</si>
  <si>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</si>
  <si>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</si>
  <si>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</si>
  <si>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</si>
  <si>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</si>
  <si>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</si>
  <si>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</si>
  <si>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</si>
  <si>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</si>
  <si>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</si>
  <si>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</si>
  <si>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</si>
  <si>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</si>
  <si>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</si>
  <si>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</si>
  <si>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</si>
  <si>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</si>
  <si>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</si>
  <si>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</si>
  <si>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</si>
  <si>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</si>
  <si>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</si>
  <si>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</si>
  <si>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</si>
  <si>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</si>
  <si>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</si>
  <si>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</si>
  <si>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</si>
  <si>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</si>
  <si>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</si>
  <si>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</si>
  <si>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</si>
  <si>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</si>
  <si>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</si>
  <si>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</si>
  <si>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</si>
  <si>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</si>
  <si>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</si>
  <si>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</si>
  <si>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</si>
  <si>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</si>
  <si>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</si>
  <si>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</si>
  <si>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</si>
  <si>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</si>
  <si>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</si>
  <si>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</si>
  <si>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</si>
  <si>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</si>
  <si>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</si>
  <si>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</si>
  <si>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</si>
  <si>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</si>
  <si>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</si>
  <si>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</si>
  <si>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</si>
  <si>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</si>
  <si>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</si>
  <si>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</si>
  <si>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</si>
  <si>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</si>
  <si>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</si>
  <si>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</si>
  <si>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</si>
  <si>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</si>
  <si>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</si>
  <si>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</si>
  <si>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</si>
  <si>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</si>
  <si>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</si>
  <si>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</si>
  <si>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</si>
  <si>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</si>
  <si>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</si>
  <si>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</si>
  <si>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</si>
  <si>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</si>
  <si>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</si>
  <si>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</si>
  <si>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</si>
  <si>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</si>
  <si>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</si>
  <si>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</si>
  <si>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</si>
  <si>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</si>
  <si>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</si>
  <si>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</si>
  <si>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</si>
  <si>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</si>
  <si>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</si>
  <si>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</si>
  <si>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</si>
  <si>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</si>
  <si>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</si>
  <si>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</si>
  <si>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</si>
  <si>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</si>
  <si>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</si>
  <si>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</si>
  <si>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</si>
  <si>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</si>
  <si>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</si>
  <si>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</si>
  <si>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</si>
  <si>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</si>
  <si>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</si>
  <si>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</si>
  <si>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</si>
  <si>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</si>
  <si>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</si>
  <si>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</si>
  <si>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</si>
  <si>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</si>
  <si>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</si>
  <si>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</si>
  <si>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</si>
  <si>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</si>
  <si>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</si>
  <si>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</si>
  <si>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</si>
  <si>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</si>
  <si>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</si>
  <si>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</si>
  <si>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</si>
  <si>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</si>
  <si>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</si>
  <si>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</si>
  <si>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</si>
  <si>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</si>
  <si>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</si>
  <si>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</si>
  <si>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</si>
  <si>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</si>
  <si>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</si>
  <si>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</si>
  <si>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</si>
  <si>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</si>
  <si>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</si>
  <si>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</si>
  <si>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</si>
  <si>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</si>
  <si>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</si>
  <si>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</si>
  <si>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</si>
  <si>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</si>
  <si>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</si>
  <si>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</si>
  <si>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</si>
  <si>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</si>
  <si>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</si>
  <si>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</si>
  <si>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</si>
  <si>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</si>
  <si>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</si>
  <si>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</si>
  <si>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</si>
  <si>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</si>
  <si>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</si>
  <si>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</si>
  <si>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</si>
  <si>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</si>
  <si>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</si>
  <si>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</si>
  <si>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</si>
  <si>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</si>
  <si>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</si>
  <si>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</si>
  <si>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</si>
  <si>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</si>
  <si>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</si>
  <si>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</si>
  <si>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</si>
  <si>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</si>
  <si>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</si>
  <si>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</si>
  <si>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</si>
  <si>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</si>
  <si>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</si>
  <si>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</si>
  <si>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</si>
  <si>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</si>
  <si>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</si>
  <si>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</si>
  <si>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</si>
  <si>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</si>
  <si>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</si>
  <si>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</si>
  <si>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</si>
  <si>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</si>
  <si>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</si>
  <si>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</si>
  <si>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</si>
  <si>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</si>
  <si>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</si>
  <si>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</si>
  <si>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</si>
  <si>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</si>
  <si>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</si>
  <si>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</si>
  <si>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</si>
  <si>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</si>
  <si>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</si>
  <si>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</si>
  <si>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</si>
  <si>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</si>
  <si>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</si>
  <si>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</si>
  <si>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</si>
  <si>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</si>
  <si>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</si>
  <si>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</si>
  <si>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</si>
  <si>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</si>
  <si>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</si>
  <si>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</si>
  <si>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</si>
  <si>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</si>
  <si>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</si>
  <si>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</si>
  <si>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</si>
  <si>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</si>
  <si>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</si>
  <si>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</si>
  <si>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</si>
  <si>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</si>
  <si>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</si>
  <si>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</si>
  <si>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</si>
  <si>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</si>
  <si>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</si>
  <si>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</si>
  <si>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</si>
  <si>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</si>
  <si>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</si>
  <si>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</si>
  <si>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</si>
  <si>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</si>
  <si>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</si>
  <si>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</si>
  <si>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</si>
  <si>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</si>
  <si>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</si>
  <si>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</si>
  <si>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</si>
  <si>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</si>
  <si>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</si>
  <si>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</si>
  <si>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</si>
  <si>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</si>
  <si>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</si>
  <si>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</si>
  <si>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</si>
  <si>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</si>
  <si>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</si>
  <si>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</si>
  <si>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</si>
  <si>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</si>
  <si>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</si>
  <si>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</si>
  <si>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</si>
  <si>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</si>
  <si>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</si>
  <si>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</si>
  <si>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</si>
  <si>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</si>
  <si>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</si>
  <si>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</si>
  <si>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</si>
  <si>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</si>
  <si>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</si>
  <si>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</si>
  <si>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</si>
  <si>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</si>
  <si>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</si>
  <si>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</si>
  <si>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</si>
  <si>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</si>
  <si>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</si>
  <si>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</si>
  <si>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</si>
  <si>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</si>
  <si>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</si>
  <si>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</si>
  <si>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</si>
  <si>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</si>
  <si>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</si>
  <si>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</si>
  <si>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</si>
  <si>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</si>
  <si>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</si>
  <si>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</si>
  <si>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</si>
  <si>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</si>
  <si>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</si>
  <si>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</si>
  <si>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</si>
  <si>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</si>
  <si>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</si>
  <si>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</si>
  <si>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</si>
  <si>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</si>
  <si>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</si>
  <si>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</si>
  <si>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</si>
  <si>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</si>
  <si>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</si>
  <si>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</si>
  <si>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</si>
  <si>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</si>
  <si>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</si>
  <si>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</si>
  <si>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</si>
  <si>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</si>
  <si>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</si>
  <si>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</si>
  <si>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</si>
  <si>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</si>
  <si>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</si>
  <si>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</si>
  <si>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</si>
  <si>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</si>
  <si>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</si>
  <si>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</si>
  <si>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</si>
  <si>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</si>
  <si>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</si>
  <si>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</si>
  <si>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</si>
  <si>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</si>
  <si>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</si>
  <si>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</si>
  <si>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</si>
  <si>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</si>
  <si>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</si>
  <si>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</si>
  <si>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</si>
  <si>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</si>
  <si>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</si>
  <si>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</si>
  <si>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</si>
  <si>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</si>
  <si>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</si>
  <si>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</si>
  <si>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</si>
  <si>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</si>
  <si>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</si>
  <si>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</si>
  <si>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</si>
  <si>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</si>
  <si>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</si>
  <si>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</si>
  <si>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</si>
  <si>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</si>
  <si>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</si>
  <si>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</si>
  <si>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</si>
  <si>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</si>
  <si>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</si>
  <si>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</si>
  <si>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</si>
  <si>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</si>
  <si>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</si>
  <si>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</si>
  <si>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</si>
  <si>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</si>
  <si>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</si>
  <si>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</si>
  <si>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</si>
  <si>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</si>
  <si>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</si>
  <si>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</si>
  <si>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</si>
  <si>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</si>
  <si>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</si>
  <si>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</si>
  <si>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</si>
  <si>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</si>
  <si>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</si>
  <si>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</si>
  <si>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</si>
  <si>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</si>
  <si>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</si>
  <si>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</si>
  <si>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</si>
  <si>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</si>
  <si>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</si>
  <si>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</si>
  <si>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</si>
  <si>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</si>
  <si>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</si>
  <si>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</si>
  <si>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</si>
  <si>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</si>
  <si>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</si>
  <si>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</si>
  <si>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</si>
  <si>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</si>
  <si>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</si>
  <si>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</si>
  <si>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</si>
  <si>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</si>
  <si>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</si>
  <si>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</si>
  <si>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</si>
  <si>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</si>
  <si>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</si>
  <si>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</si>
  <si>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</si>
  <si>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</si>
  <si>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</si>
  <si>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</si>
  <si>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</si>
  <si>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</si>
  <si>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</si>
  <si>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</si>
  <si>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</si>
  <si>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</si>
  <si>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</si>
  <si>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</si>
  <si>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</si>
  <si>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</si>
  <si>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</si>
  <si>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</si>
  <si>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</si>
  <si>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</si>
  <si>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</si>
  <si>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</si>
  <si>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</si>
  <si>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</si>
  <si>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</si>
  <si>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</si>
  <si>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</si>
  <si>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</si>
  <si>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</si>
  <si>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</si>
  <si>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</si>
  <si>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</si>
  <si>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</si>
  <si>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</si>
  <si>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</si>
  <si>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</si>
  <si>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</si>
  <si>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</si>
  <si>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</si>
  <si>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</si>
  <si>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</si>
  <si>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</si>
  <si>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</si>
  <si>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</si>
  <si>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</si>
  <si>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</si>
  <si>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</si>
  <si>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</si>
  <si>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</si>
  <si>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</si>
  <si>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</si>
  <si>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</si>
  <si>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</si>
  <si>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</si>
  <si>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</si>
  <si>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</si>
  <si>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</si>
  <si>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</si>
  <si>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</si>
  <si>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</si>
  <si>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</si>
  <si>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</si>
  <si>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</si>
  <si>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</si>
  <si>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</si>
  <si>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</si>
  <si>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</si>
  <si>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</si>
  <si>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</si>
  <si>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</si>
  <si>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</si>
  <si>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</si>
  <si>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</si>
  <si>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</si>
  <si>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</si>
  <si>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</si>
  <si>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</si>
  <si>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</si>
  <si>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</si>
  <si>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</si>
  <si>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</si>
  <si>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</si>
  <si>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</si>
  <si>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</si>
  <si>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</si>
  <si>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</si>
  <si>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</si>
  <si>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</si>
  <si>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</si>
  <si>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</si>
  <si>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</si>
  <si>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</si>
  <si>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</si>
  <si>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</si>
  <si>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</si>
  <si>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</si>
  <si>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</si>
  <si>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</si>
  <si>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</si>
  <si>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</si>
  <si>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</si>
  <si>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</si>
  <si>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</si>
  <si>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</si>
  <si>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</si>
  <si>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</si>
  <si>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</si>
  <si>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</si>
  <si>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</si>
  <si>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</si>
  <si>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</si>
  <si>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</si>
  <si>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</si>
  <si>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</si>
  <si>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</si>
  <si>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</si>
  <si>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</si>
  <si>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</si>
  <si>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</si>
  <si>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</si>
  <si>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</si>
  <si>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</si>
  <si>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</si>
  <si>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</si>
  <si>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</si>
  <si>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</si>
  <si>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</si>
  <si>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</si>
  <si>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</si>
  <si>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</si>
  <si>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</si>
  <si>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</si>
  <si>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</si>
  <si>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</si>
  <si>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</si>
  <si>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</si>
  <si>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</si>
  <si>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</si>
  <si>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</si>
  <si>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</si>
  <si>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</si>
  <si>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</si>
  <si>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</si>
  <si>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</si>
  <si>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</si>
  <si>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</si>
  <si>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</si>
  <si>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</si>
  <si>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</si>
  <si>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</si>
  <si>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</si>
  <si>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</si>
  <si>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</si>
  <si>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</si>
  <si>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</si>
  <si>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</si>
  <si>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</si>
  <si>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</si>
  <si>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</si>
  <si>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</si>
  <si>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</si>
  <si>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</si>
  <si>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</si>
  <si>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</si>
  <si>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</si>
  <si>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</si>
  <si>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</si>
  <si>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</si>
  <si>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</si>
  <si>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</si>
  <si>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</si>
  <si>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</si>
  <si>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</si>
  <si>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</si>
  <si>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</si>
  <si>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</si>
  <si>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</si>
  <si>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</si>
  <si>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</si>
  <si>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</si>
  <si>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</si>
  <si>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</si>
  <si>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</si>
  <si>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</si>
  <si>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</si>
  <si>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</si>
  <si>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</si>
  <si>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</si>
  <si>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</si>
  <si>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</si>
  <si>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</si>
  <si>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</si>
  <si>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</si>
  <si>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</si>
  <si>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</si>
  <si>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</si>
  <si>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</si>
  <si>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</si>
  <si>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</si>
  <si>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</si>
  <si>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</si>
  <si>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</si>
  <si>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</si>
  <si>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</si>
  <si>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</si>
  <si>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</si>
  <si>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</si>
  <si>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</si>
  <si>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</si>
  <si>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</si>
  <si>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</si>
  <si>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</si>
  <si>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</si>
  <si>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</si>
  <si>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</si>
  <si>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</si>
  <si>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</si>
  <si>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</si>
  <si>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</si>
  <si>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</si>
  <si>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</si>
  <si>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</si>
  <si>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</si>
  <si>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</si>
  <si>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</si>
  <si>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</si>
  <si>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</si>
  <si>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</si>
  <si>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</si>
  <si>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</si>
  <si>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</si>
  <si>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</si>
  <si>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</si>
  <si>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</si>
  <si>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</si>
  <si>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</si>
  <si>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</si>
  <si>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</si>
  <si>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</si>
  <si>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</si>
  <si>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</si>
  <si>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</si>
  <si>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</si>
  <si>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</si>
  <si>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</si>
  <si>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</si>
  <si>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</si>
  <si>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</si>
  <si>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</si>
  <si>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</si>
  <si>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</si>
  <si>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</si>
  <si>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</si>
  <si>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</si>
  <si>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</si>
  <si>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</si>
  <si>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</si>
  <si>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</si>
  <si>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</si>
  <si>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</si>
  <si>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</si>
  <si>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</si>
  <si>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</si>
  <si>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</si>
  <si>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</si>
  <si>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</si>
  <si>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</si>
  <si>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</si>
  <si>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</si>
  <si>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</si>
  <si>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</si>
  <si>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</si>
  <si>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</si>
  <si>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</si>
  <si>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</si>
  <si>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</si>
  <si>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</si>
  <si>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</si>
  <si>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</si>
  <si>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</si>
  <si>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</si>
  <si>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</si>
  <si>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</si>
  <si>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</si>
  <si>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</si>
  <si>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</si>
  <si>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</si>
  <si>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</si>
  <si>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</si>
  <si>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</si>
  <si>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</si>
  <si>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</si>
  <si>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</si>
  <si>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</si>
  <si>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</si>
  <si>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</si>
  <si>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</si>
  <si>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</si>
  <si>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</si>
  <si>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</si>
  <si>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</si>
  <si>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</si>
  <si>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</si>
  <si>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</si>
  <si>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</si>
  <si>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</si>
  <si>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</si>
  <si>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</si>
  <si>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</si>
  <si>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</si>
  <si>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</si>
  <si>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</si>
  <si>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</si>
  <si>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</si>
  <si>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</si>
  <si>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</si>
  <si>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</si>
  <si>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</si>
  <si>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</si>
  <si>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</si>
  <si>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</si>
  <si>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</si>
  <si>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</si>
  <si>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</si>
  <si>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</si>
  <si>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</si>
  <si>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</si>
  <si>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</si>
  <si>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</si>
  <si>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</si>
  <si>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</si>
  <si>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</si>
  <si>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</si>
  <si>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</si>
  <si>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</si>
  <si>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</si>
  <si>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</si>
  <si>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</si>
  <si>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</si>
  <si>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</si>
  <si>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</si>
  <si>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</si>
  <si>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</si>
  <si>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</si>
  <si>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</si>
  <si>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</si>
  <si>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</si>
  <si>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</si>
  <si>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</si>
  <si>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</si>
  <si>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</si>
  <si>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</si>
  <si>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</si>
  <si>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</si>
  <si>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</si>
  <si>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</si>
  <si>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</si>
  <si>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</si>
  <si>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</si>
  <si>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</si>
  <si>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</si>
  <si>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</si>
  <si>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</si>
  <si>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</si>
  <si>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</si>
  <si>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</si>
  <si>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</si>
  <si>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</si>
  <si>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</si>
  <si>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</si>
  <si>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</si>
  <si>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</si>
  <si>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</si>
  <si>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</si>
  <si>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</si>
  <si>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</si>
  <si>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</si>
  <si>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</si>
  <si>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</si>
  <si>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</si>
  <si>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</si>
  <si>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</si>
  <si>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</si>
  <si>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</si>
  <si>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</si>
  <si>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</si>
  <si>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</si>
  <si>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</si>
  <si>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</si>
  <si>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</si>
  <si>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</si>
  <si>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</si>
  <si>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</si>
  <si>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</si>
  <si>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</si>
  <si>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</si>
  <si>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</si>
  <si>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</si>
  <si>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</si>
  <si>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</si>
  <si>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</si>
  <si>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</si>
  <si>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</si>
  <si>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</si>
  <si>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</si>
  <si>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</si>
  <si>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</si>
  <si>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</si>
  <si>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</si>
  <si>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</si>
  <si>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</si>
  <si>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</si>
  <si>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</si>
  <si>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</si>
  <si>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</si>
  <si>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</si>
  <si>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</si>
  <si>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</si>
  <si>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</si>
  <si>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</si>
  <si>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</si>
  <si>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</si>
  <si>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</si>
  <si>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</si>
  <si>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</si>
  <si>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</si>
  <si>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</si>
  <si>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</si>
  <si>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</si>
  <si>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</si>
  <si>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</si>
  <si>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</si>
  <si>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</si>
  <si>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</si>
  <si>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</si>
  <si>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</si>
  <si>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</si>
  <si>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</si>
  <si>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</si>
  <si>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</si>
  <si>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</si>
  <si>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</si>
  <si>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</si>
  <si>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</si>
  <si>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</si>
  <si>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</si>
  <si>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</si>
  <si>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</si>
  <si>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</si>
  <si>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</si>
  <si>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</si>
  <si>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</si>
  <si>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</si>
  <si>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</si>
  <si>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</si>
  <si>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</si>
  <si>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</si>
  <si>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</si>
  <si>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</si>
  <si>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</si>
  <si>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</si>
  <si>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</si>
  <si>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</si>
  <si>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</si>
  <si>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</si>
  <si>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</si>
  <si>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</si>
  <si>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</si>
  <si>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</si>
  <si>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</si>
  <si>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</si>
  <si>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</si>
  <si>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</si>
  <si>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</si>
  <si>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</si>
  <si>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</si>
  <si>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</si>
  <si>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</si>
  <si>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</si>
  <si>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</si>
  <si>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</si>
  <si>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</si>
  <si>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</si>
  <si>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</si>
  <si>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</si>
  <si>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</si>
  <si>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</si>
  <si>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</si>
  <si>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</si>
  <si>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</si>
  <si>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</si>
  <si>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</si>
  <si>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</si>
  <si>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</si>
  <si>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</si>
  <si>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</si>
  <si>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</si>
  <si>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</si>
  <si>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</si>
  <si>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</si>
  <si>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</si>
  <si>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</si>
  <si>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</si>
  <si>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</si>
  <si>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</si>
  <si>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</si>
  <si>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</si>
  <si>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</si>
  <si>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</si>
  <si>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</si>
  <si>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</si>
  <si>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</si>
  <si>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</si>
  <si>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</si>
  <si>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</si>
  <si>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</si>
  <si>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</si>
  <si>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</si>
  <si>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</si>
  <si>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</si>
  <si>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</si>
  <si>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</si>
  <si>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</si>
  <si>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</si>
  <si>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</si>
  <si>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</si>
  <si>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</si>
  <si>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</si>
  <si>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</si>
  <si>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</si>
  <si>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</si>
  <si>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</si>
  <si>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</si>
  <si>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</si>
  <si>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</si>
  <si>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</si>
  <si>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</si>
  <si>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</si>
  <si>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</si>
  <si>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</si>
  <si>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</si>
  <si>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</si>
  <si>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</si>
  <si>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</si>
  <si>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</si>
  <si>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</si>
  <si>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</si>
  <si>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</si>
  <si>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</si>
  <si>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</si>
  <si>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</si>
  <si>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</si>
  <si>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</si>
  <si>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</si>
  <si>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</si>
  <si>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</si>
  <si>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</si>
  <si>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</si>
  <si>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</si>
  <si>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</si>
  <si>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</si>
  <si>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</si>
  <si>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</si>
  <si>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</si>
  <si>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</si>
  <si>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</si>
  <si>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</si>
  <si>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</si>
  <si>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</si>
  <si>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</si>
  <si>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</si>
  <si>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</si>
  <si>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</si>
  <si>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</si>
  <si>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</si>
  <si>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</si>
  <si>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</si>
  <si>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</si>
  <si>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</si>
  <si>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</si>
  <si>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</si>
  <si>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</si>
  <si>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</si>
  <si>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</si>
  <si>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</si>
  <si>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</si>
  <si>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</si>
  <si>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</si>
  <si>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</si>
  <si>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</si>
  <si>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</si>
  <si>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</si>
  <si>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</si>
  <si>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</si>
  <si>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</si>
  <si>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</si>
  <si>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</si>
  <si>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</si>
  <si>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</si>
  <si>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</si>
  <si>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</si>
  <si>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</si>
  <si>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</si>
  <si>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</si>
  <si>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</si>
  <si>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</si>
  <si>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</si>
  <si>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</si>
  <si>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</si>
  <si>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</si>
  <si>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</si>
  <si>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</si>
  <si>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</si>
  <si>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</si>
  <si>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</si>
  <si>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</si>
  <si>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</si>
  <si>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</si>
  <si>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</si>
  <si>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</si>
  <si>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</si>
  <si>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</si>
  <si>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</si>
  <si>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</si>
  <si>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</si>
  <si>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</si>
  <si>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</si>
  <si>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</si>
  <si>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</si>
  <si>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</si>
  <si>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</si>
  <si>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</si>
  <si>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</si>
  <si>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</si>
  <si>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</si>
  <si>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</si>
  <si>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</si>
  <si>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</si>
  <si>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</si>
  <si>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</si>
  <si>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</si>
  <si>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</si>
  <si>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</si>
  <si>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</si>
  <si>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</si>
  <si>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</si>
  <si>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</si>
  <si>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</si>
  <si>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</si>
  <si>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</si>
  <si>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</si>
  <si>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</si>
  <si>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</si>
  <si>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</si>
  <si>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</si>
  <si>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</si>
  <si>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</si>
  <si>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</si>
  <si>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</si>
  <si>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</si>
  <si>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</si>
  <si>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</si>
  <si>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</si>
  <si>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</si>
  <si>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</si>
  <si>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</si>
  <si>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</si>
  <si>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</si>
  <si>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</si>
  <si>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</si>
  <si>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</si>
  <si>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</si>
  <si>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</si>
  <si>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</si>
  <si>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</si>
  <si>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</si>
  <si>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</si>
  <si>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</si>
  <si>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</si>
  <si>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</si>
  <si>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</si>
  <si>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</si>
  <si>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</si>
  <si>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</si>
  <si>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</si>
  <si>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</si>
  <si>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</si>
  <si>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</si>
  <si>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</si>
  <si>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</si>
  <si>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</si>
  <si>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</si>
  <si>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</si>
  <si>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</si>
  <si>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</si>
  <si>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</si>
  <si>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</si>
  <si>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</si>
  <si>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</si>
  <si>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</si>
  <si>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</si>
  <si>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</si>
  <si>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</si>
  <si>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</si>
  <si>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</si>
  <si>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</si>
  <si>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</si>
  <si>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</si>
  <si>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</si>
  <si>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</si>
  <si>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</si>
  <si>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</si>
  <si>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</si>
  <si>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</si>
  <si>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</si>
  <si>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</si>
  <si>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</si>
  <si>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</si>
  <si>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</si>
  <si>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</si>
  <si>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</si>
  <si>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</si>
  <si>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</si>
  <si>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</si>
  <si>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</si>
  <si>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</si>
  <si>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</si>
  <si>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</si>
  <si>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</si>
  <si>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</si>
  <si>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</si>
  <si>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</si>
  <si>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</si>
  <si>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</si>
  <si>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</si>
  <si>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</si>
  <si>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</si>
  <si>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</si>
  <si>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</si>
  <si>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</si>
  <si>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</si>
  <si>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</si>
  <si>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</si>
  <si>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</si>
  <si>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</si>
  <si>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</si>
  <si>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</si>
  <si>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</si>
  <si>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</si>
  <si>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</si>
  <si>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</si>
  <si>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</si>
  <si>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</si>
  <si>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</si>
  <si>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</si>
  <si>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</si>
  <si>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</si>
  <si>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</si>
  <si>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</si>
  <si>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</si>
  <si>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</si>
  <si>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</si>
  <si>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</si>
  <si>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</si>
  <si>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</si>
  <si>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</si>
  <si>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</si>
  <si>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</si>
  <si>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</si>
  <si>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</si>
  <si>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</si>
  <si>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</si>
  <si>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</si>
  <si>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</si>
  <si>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</si>
  <si>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</si>
  <si>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</si>
  <si>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</si>
  <si>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</si>
  <si>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</si>
  <si>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</si>
  <si>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</si>
  <si>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</si>
  <si>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</si>
  <si>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</si>
  <si>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</si>
  <si>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</si>
  <si>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</si>
  <si>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</si>
  <si>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</si>
  <si>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</si>
  <si>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</si>
  <si>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</si>
  <si>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</si>
  <si>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</si>
  <si>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</si>
  <si>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</si>
  <si>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</si>
  <si>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</si>
  <si>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</si>
  <si>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</si>
  <si>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</si>
  <si>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</si>
  <si>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</si>
  <si>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</si>
  <si>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</si>
  <si>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</si>
  <si>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</si>
  <si>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</si>
  <si>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</si>
  <si>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</si>
  <si>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</si>
  <si>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</si>
  <si>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</si>
  <si>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</si>
  <si>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</si>
  <si>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</si>
  <si>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</si>
  <si>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</si>
  <si>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</si>
  <si>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</si>
  <si>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</si>
  <si>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</si>
  <si>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</si>
  <si>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</si>
  <si>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</si>
  <si>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</si>
  <si>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</si>
  <si>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</si>
  <si>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</si>
  <si>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</si>
  <si>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</si>
  <si>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</si>
  <si>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</si>
  <si>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</si>
  <si>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</si>
  <si>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</si>
  <si>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</si>
  <si>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</si>
  <si>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</si>
  <si>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</si>
  <si>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</si>
  <si>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</si>
  <si>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</si>
  <si>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</si>
  <si>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</si>
  <si>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</si>
  <si>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</si>
  <si>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</si>
  <si>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</si>
  <si>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</si>
  <si>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</si>
  <si>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</si>
  <si>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</si>
  <si>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</si>
  <si>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</si>
  <si>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</si>
  <si>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</si>
  <si>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</si>
  <si>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</si>
  <si>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</si>
  <si>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</si>
  <si>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</si>
  <si>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</si>
  <si>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</si>
  <si>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</si>
  <si>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</si>
  <si>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</si>
  <si>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</si>
  <si>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</si>
  <si>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</si>
  <si>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</si>
  <si>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</si>
  <si>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</si>
  <si>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</si>
  <si>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</si>
  <si>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</si>
  <si>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</si>
  <si>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</si>
  <si>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</si>
  <si>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</si>
  <si>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</si>
  <si>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</si>
  <si>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</si>
  <si>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</si>
  <si>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</si>
  <si>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</si>
  <si>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</si>
  <si>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</si>
  <si>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</si>
  <si>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</si>
  <si>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</si>
  <si>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</si>
  <si>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</si>
  <si>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</si>
  <si>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</si>
  <si>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</si>
  <si>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</si>
  <si>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</si>
  <si>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</si>
  <si>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</si>
  <si>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</si>
  <si>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</si>
  <si>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</si>
  <si>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</si>
  <si>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</si>
  <si>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</si>
  <si>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</si>
  <si>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</si>
  <si>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</si>
  <si>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</si>
  <si>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</si>
  <si>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</si>
  <si>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</si>
  <si>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</si>
  <si>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</si>
  <si>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</si>
  <si>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</si>
  <si>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</si>
  <si>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</si>
  <si>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</si>
  <si>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</si>
  <si>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</si>
  <si>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</si>
  <si>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</si>
  <si>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</si>
  <si>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</si>
  <si>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</si>
  <si>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</si>
  <si>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</si>
  <si>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</si>
  <si>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</si>
  <si>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</si>
  <si>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</si>
  <si>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</si>
  <si>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</si>
  <si>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</si>
  <si>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</si>
  <si>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</si>
  <si>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</si>
  <si>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</si>
  <si>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</si>
  <si>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</si>
  <si>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</si>
  <si>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</si>
  <si>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</si>
  <si>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</si>
  <si>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</si>
  <si>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</si>
  <si>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</si>
  <si>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</si>
  <si>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</si>
  <si>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</si>
  <si>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</si>
  <si>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</si>
  <si>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</si>
  <si>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</si>
  <si>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</si>
  <si>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</si>
  <si>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</si>
  <si>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</si>
  <si>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</si>
  <si>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</si>
  <si>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</si>
  <si>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</si>
  <si>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</si>
  <si>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</si>
  <si>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</si>
  <si>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</si>
  <si>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</si>
  <si>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</si>
  <si>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</si>
  <si>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</si>
  <si>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</si>
  <si>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</si>
  <si>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</si>
  <si>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</si>
  <si>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</si>
  <si>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</si>
  <si>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</si>
  <si>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</si>
  <si>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</si>
  <si>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</si>
  <si>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</si>
  <si>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</si>
  <si>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</si>
  <si>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</si>
  <si>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</si>
  <si>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</si>
  <si>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</si>
  <si>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</si>
  <si>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</si>
  <si>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</si>
  <si>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</si>
  <si>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</si>
  <si>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</si>
  <si>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</si>
  <si>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</si>
  <si>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</si>
  <si>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</si>
  <si>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</si>
  <si>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</si>
  <si>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</si>
  <si>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</si>
  <si>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</si>
  <si>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</si>
  <si>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</si>
  <si>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</si>
  <si>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</si>
  <si>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</si>
  <si>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</si>
  <si>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</si>
  <si>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</si>
  <si>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</si>
  <si>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</si>
  <si>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</si>
  <si>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</si>
  <si>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</si>
  <si>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</si>
  <si>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</si>
  <si>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</si>
  <si>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</si>
  <si>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</si>
  <si>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</si>
  <si>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</si>
  <si>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</si>
  <si>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</si>
  <si>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</si>
  <si>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</si>
  <si>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</si>
  <si>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</si>
  <si>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</si>
  <si>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</si>
  <si>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</si>
  <si>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</si>
  <si>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</si>
  <si>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</si>
  <si>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</si>
  <si>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</si>
  <si>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</si>
  <si>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</si>
  <si>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</si>
  <si>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</si>
  <si>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</si>
  <si>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</si>
  <si>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</si>
  <si>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</si>
  <si>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</si>
  <si>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</si>
  <si>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</si>
  <si>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</si>
  <si>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</si>
  <si>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</si>
  <si>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</si>
  <si>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</si>
  <si>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</si>
  <si>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</si>
  <si>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</si>
  <si>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</si>
  <si>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</si>
  <si>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</si>
  <si>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</si>
  <si>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</si>
  <si>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</si>
  <si>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</si>
  <si>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</si>
  <si>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</si>
  <si>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</si>
  <si>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</si>
  <si>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</si>
  <si>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</si>
  <si>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</si>
  <si>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</si>
  <si>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</si>
  <si>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</si>
  <si>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</si>
  <si>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</si>
  <si>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</si>
  <si>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</si>
  <si>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</si>
  <si>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</si>
  <si>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</si>
  <si>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</si>
  <si>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</si>
  <si>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</si>
  <si>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</si>
  <si>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</si>
  <si>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</si>
  <si>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</si>
  <si>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</si>
  <si>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</si>
  <si>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</si>
  <si>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</si>
  <si>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</si>
  <si>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</si>
  <si>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</si>
  <si>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</si>
  <si>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</si>
  <si>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</si>
  <si>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</si>
  <si>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</si>
  <si>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</si>
  <si>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</si>
  <si>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</si>
  <si>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</si>
  <si>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</si>
  <si>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</si>
  <si>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</si>
  <si>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</si>
  <si>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</si>
  <si>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</si>
  <si>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</si>
  <si>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</si>
  <si>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</si>
  <si>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</si>
  <si>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</si>
  <si>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</si>
  <si>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</si>
  <si>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</si>
  <si>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</si>
  <si>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</si>
  <si>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</si>
  <si>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</si>
  <si>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</si>
  <si>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</si>
  <si>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</si>
  <si>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</si>
  <si>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</si>
  <si>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</si>
  <si>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</si>
  <si>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</si>
  <si>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</si>
  <si>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</si>
  <si>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</si>
  <si>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</si>
  <si>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</si>
  <si>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</si>
  <si>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</si>
  <si>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</si>
  <si>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</si>
  <si>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</si>
  <si>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</si>
  <si>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</si>
  <si>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</si>
  <si>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</si>
  <si>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</si>
  <si>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</si>
  <si>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</si>
  <si>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</si>
  <si>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</si>
  <si>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</si>
  <si>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</si>
  <si>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</si>
  <si>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</si>
  <si>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</si>
  <si>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</si>
  <si>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</si>
  <si>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</si>
  <si>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</si>
  <si>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</si>
  <si>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</si>
  <si>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</si>
  <si>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</si>
  <si>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</si>
  <si>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</si>
  <si>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</si>
  <si>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</si>
  <si>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</si>
  <si>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</si>
  <si>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</si>
  <si>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</si>
  <si>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</si>
  <si>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</si>
  <si>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</si>
  <si>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</si>
  <si>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</si>
  <si>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</si>
  <si>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</si>
  <si>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</si>
  <si>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</si>
  <si>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</si>
  <si>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</si>
  <si>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</si>
  <si>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</si>
  <si>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</si>
  <si>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</si>
  <si>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</si>
  <si>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</si>
  <si>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</si>
  <si>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</si>
  <si>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</si>
  <si>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</si>
  <si>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</si>
  <si>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</si>
  <si>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</si>
  <si>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</si>
  <si>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</si>
  <si>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</si>
  <si>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</si>
  <si>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</si>
  <si>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</si>
  <si>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</si>
  <si>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</si>
  <si>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</si>
  <si>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</si>
  <si>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</si>
  <si>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</si>
  <si>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</si>
  <si>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</si>
  <si>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</si>
  <si>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</si>
  <si>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</si>
  <si>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</si>
  <si>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</si>
  <si>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</si>
  <si>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</si>
  <si>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</si>
  <si>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</si>
  <si>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</si>
  <si>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</si>
  <si>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</si>
  <si>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</si>
  <si>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</si>
  <si>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</si>
  <si>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</si>
  <si>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</si>
  <si>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</si>
  <si>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</si>
  <si>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</si>
  <si>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</si>
  <si>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</si>
  <si>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</si>
  <si>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</si>
  <si>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</si>
  <si>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</si>
  <si>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</si>
  <si>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</si>
  <si>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</si>
  <si>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</si>
  <si>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</si>
  <si>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</si>
  <si>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</si>
  <si>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</si>
  <si>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</si>
  <si>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</si>
  <si>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</si>
  <si>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</si>
  <si>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</si>
  <si>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</si>
  <si>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</si>
  <si>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</si>
  <si>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</si>
  <si>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</si>
  <si>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</si>
  <si>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</si>
  <si>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</si>
  <si>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</si>
  <si>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</si>
  <si>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</si>
  <si>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</si>
  <si>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</si>
  <si>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</si>
  <si>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</si>
  <si>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</si>
  <si>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</si>
  <si>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</si>
  <si>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</si>
  <si>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</si>
  <si>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</si>
  <si>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</si>
  <si>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</si>
  <si>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</si>
  <si>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</si>
  <si>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</si>
  <si>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</si>
  <si>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</si>
  <si>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</si>
  <si>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</si>
  <si>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</si>
  <si>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</si>
  <si>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</si>
  <si>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</si>
  <si>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</si>
  <si>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</si>
  <si>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</si>
  <si>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</si>
  <si>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</si>
  <si>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</si>
  <si>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</si>
  <si>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</si>
  <si>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</si>
  <si>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</si>
  <si>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</si>
  <si>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</si>
  <si>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</si>
  <si>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</si>
  <si>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</si>
  <si>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</si>
  <si>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</si>
  <si>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</si>
  <si>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</si>
  <si>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</si>
  <si>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</si>
  <si>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</si>
  <si>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</si>
  <si>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</si>
  <si>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</si>
  <si>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</si>
  <si>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</si>
  <si>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</si>
  <si>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</si>
  <si>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</si>
  <si>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</si>
  <si>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</si>
  <si>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</si>
  <si>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</si>
  <si>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</si>
  <si>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</si>
  <si>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</si>
  <si>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</si>
  <si>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</si>
  <si>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</si>
  <si>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</si>
  <si>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</si>
  <si>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</si>
  <si>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</si>
  <si>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</si>
  <si>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</si>
  <si>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</si>
  <si>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</si>
  <si>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</si>
  <si>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</si>
  <si>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</si>
  <si>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</si>
  <si>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</si>
  <si>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</si>
  <si>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</si>
  <si>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</si>
  <si>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</si>
  <si>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</si>
  <si>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</si>
  <si>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</si>
  <si>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</si>
  <si>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</si>
  <si>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</si>
  <si>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</si>
  <si>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</si>
  <si>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</si>
  <si>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</si>
  <si>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</si>
  <si>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</si>
  <si>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</si>
  <si>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</si>
  <si>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</si>
  <si>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</si>
  <si>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</si>
  <si>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</si>
  <si>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</si>
  <si>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</si>
  <si>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</si>
  <si>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</si>
  <si>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</si>
  <si>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</si>
  <si>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</si>
  <si>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</si>
  <si>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</si>
  <si>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</si>
  <si>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</si>
  <si>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</si>
  <si>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</si>
  <si>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</si>
  <si>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</si>
  <si>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</si>
  <si>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</si>
  <si>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</si>
  <si>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</si>
  <si>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</si>
  <si>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</si>
  <si>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</si>
  <si>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</si>
  <si>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</si>
  <si>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</si>
  <si>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</si>
  <si>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</si>
  <si>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</si>
  <si>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</si>
  <si>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</si>
  <si>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</si>
  <si>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</si>
  <si>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</si>
  <si>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</si>
  <si>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</si>
  <si>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</si>
  <si>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</si>
  <si>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</si>
  <si>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</si>
  <si>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</si>
  <si>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</si>
  <si>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</si>
  <si>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</si>
  <si>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</si>
  <si>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</si>
  <si>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</si>
  <si>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</si>
  <si>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</si>
  <si>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</si>
  <si>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</si>
  <si>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</si>
  <si>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</si>
  <si>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</si>
  <si>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</si>
  <si>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</si>
  <si>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</si>
  <si>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</si>
  <si>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</si>
  <si>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</si>
  <si>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</si>
  <si>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</si>
  <si>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</si>
  <si>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</si>
  <si>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</si>
  <si>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</si>
  <si>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</si>
  <si>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</si>
  <si>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</si>
  <si>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</si>
  <si>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</si>
  <si>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</si>
  <si>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</si>
  <si>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</si>
  <si>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</si>
  <si>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</si>
  <si>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</si>
  <si>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</si>
  <si>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</si>
  <si>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</si>
  <si>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</si>
  <si>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</si>
  <si>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</si>
  <si>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</si>
  <si>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</si>
  <si>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</si>
  <si>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</si>
  <si>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</si>
  <si>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</si>
  <si>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</si>
  <si>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</si>
  <si>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</si>
  <si>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</si>
  <si>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</si>
  <si>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</si>
  <si>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</si>
  <si>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</si>
  <si>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</si>
  <si>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</si>
  <si>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</si>
  <si>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</si>
  <si>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</si>
  <si>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</si>
  <si>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</si>
  <si>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</si>
  <si>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</si>
  <si>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</si>
  <si>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</si>
  <si>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</si>
  <si>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</si>
  <si>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</si>
  <si>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</si>
  <si>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</si>
  <si>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</si>
  <si>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</si>
  <si>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</si>
  <si>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</si>
  <si>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</si>
  <si>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</si>
  <si>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</si>
  <si>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</si>
  <si>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</si>
  <si>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</si>
  <si>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</si>
  <si>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</si>
  <si>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</si>
  <si>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</si>
  <si>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</si>
  <si>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</si>
  <si>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</si>
  <si>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</si>
  <si>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</si>
  <si>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</si>
  <si>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</si>
  <si>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</si>
  <si>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</si>
  <si>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</si>
  <si>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</si>
  <si>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</si>
  <si>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</si>
  <si>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</si>
  <si>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</si>
  <si>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</si>
  <si>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</si>
  <si>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</si>
  <si>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</si>
  <si>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</si>
  <si>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</si>
  <si>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</si>
  <si>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</si>
  <si>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</si>
  <si>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</si>
  <si>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</si>
  <si>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</si>
  <si>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</si>
  <si>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</si>
  <si>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</si>
  <si>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</si>
  <si>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</si>
  <si>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</si>
  <si>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</si>
  <si>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</si>
  <si>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</si>
  <si>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</si>
  <si>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</si>
  <si>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</si>
  <si>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</si>
  <si>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</si>
  <si>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</si>
  <si>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</si>
  <si>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</si>
  <si>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</si>
  <si>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</si>
  <si>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</si>
  <si>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</si>
  <si>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</si>
  <si>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</si>
  <si>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</si>
  <si>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</si>
  <si>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</si>
  <si>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</si>
  <si>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</si>
  <si>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</si>
  <si>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</si>
  <si>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</si>
  <si>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</si>
  <si>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</si>
  <si>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</si>
  <si>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</si>
  <si>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</si>
  <si>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</si>
  <si>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</si>
  <si>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</si>
  <si>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</si>
  <si>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</si>
  <si>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</si>
  <si>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</si>
  <si>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</si>
  <si>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</si>
  <si>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</si>
  <si>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</si>
  <si>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</si>
  <si>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</si>
  <si>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</si>
  <si>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</si>
  <si>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</si>
  <si>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</si>
  <si>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</si>
  <si>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</si>
  <si>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</si>
  <si>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</si>
  <si>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</si>
  <si>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</si>
  <si>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</si>
  <si>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</si>
  <si>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</si>
  <si>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</si>
  <si>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</si>
  <si>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</si>
  <si>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</si>
  <si>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</si>
  <si>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</si>
  <si>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</si>
  <si>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</si>
  <si>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</si>
  <si>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</si>
  <si>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</si>
  <si>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</si>
  <si>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</si>
  <si>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</si>
  <si>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</si>
  <si>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</si>
  <si>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</si>
  <si>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</si>
  <si>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</si>
  <si>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</si>
  <si>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</si>
  <si>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</si>
  <si>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</si>
  <si>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</si>
  <si>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</si>
  <si>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</si>
  <si>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</si>
  <si>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</si>
  <si>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</si>
  <si>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</si>
  <si>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</si>
  <si>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</si>
  <si>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</si>
  <si>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</si>
  <si>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</si>
  <si>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</si>
  <si>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</si>
  <si>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</si>
  <si>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</si>
  <si>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</si>
  <si>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</si>
  <si>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</si>
  <si>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</si>
  <si>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</si>
  <si>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</si>
  <si>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</si>
  <si>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</si>
  <si>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</si>
  <si>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</si>
  <si>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</si>
  <si>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</si>
  <si>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</si>
  <si>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</si>
  <si>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</si>
  <si>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</si>
  <si>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</si>
  <si>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</si>
  <si>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</si>
  <si>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</si>
  <si>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</si>
  <si>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</si>
  <si>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</si>
  <si>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</si>
  <si>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</si>
  <si>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</si>
  <si>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</si>
  <si>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</si>
  <si>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</si>
  <si>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</si>
  <si>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</si>
  <si>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</si>
  <si>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</si>
  <si>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</si>
  <si>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</si>
  <si>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</si>
  <si>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</si>
  <si>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</si>
  <si>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</si>
  <si>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</si>
  <si>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</si>
  <si>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</si>
  <si>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</si>
  <si>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</si>
  <si>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</si>
  <si>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</si>
  <si>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</si>
  <si>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</si>
  <si>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</si>
  <si>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</si>
  <si>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</si>
  <si>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</si>
  <si>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</si>
  <si>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</si>
  <si>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</si>
  <si>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</si>
  <si>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</si>
  <si>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</si>
  <si>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</si>
  <si>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</si>
  <si>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</si>
  <si>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</si>
  <si>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</si>
  <si>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</si>
  <si>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</si>
  <si>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</si>
  <si>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</si>
  <si>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</si>
  <si>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</si>
  <si>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</si>
  <si>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</si>
  <si>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</si>
  <si>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</si>
  <si>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</si>
  <si>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</si>
  <si>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</si>
  <si>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</si>
  <si>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</si>
  <si>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</si>
  <si>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</si>
  <si>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</si>
  <si>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</si>
  <si>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</si>
  <si>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</si>
  <si>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</si>
  <si>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</si>
  <si>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</si>
  <si>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</si>
  <si>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</si>
  <si>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</si>
  <si>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</si>
  <si>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</si>
  <si>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</si>
  <si>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</si>
  <si>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</si>
  <si>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</si>
  <si>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</si>
  <si>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</si>
  <si>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</si>
  <si>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</si>
  <si>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</si>
  <si>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</si>
  <si>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</si>
  <si>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</si>
  <si>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</si>
  <si>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</si>
  <si>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</si>
  <si>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</si>
  <si>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</si>
  <si>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</si>
  <si>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</si>
  <si>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</si>
  <si>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</si>
  <si>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</si>
  <si>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</si>
  <si>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</si>
  <si>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</si>
  <si>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</si>
  <si>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</si>
  <si>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</si>
  <si>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</si>
  <si>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</si>
  <si>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</si>
  <si>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</si>
  <si>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</si>
  <si>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</si>
  <si>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</si>
  <si>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</si>
  <si>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</si>
  <si>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</si>
  <si>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</si>
  <si>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</si>
  <si>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</si>
  <si>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</si>
  <si>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</si>
  <si>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</si>
  <si>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</si>
  <si>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</si>
  <si>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</si>
  <si>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</si>
  <si>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</si>
  <si>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</si>
  <si>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</si>
  <si>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</si>
  <si>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</si>
  <si>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</si>
  <si>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</si>
  <si>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</si>
  <si>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</si>
  <si>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</si>
  <si>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</si>
  <si>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</si>
  <si>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</si>
  <si>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</si>
  <si>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</si>
  <si>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</si>
  <si>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</si>
  <si>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</si>
  <si>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</si>
  <si>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</si>
  <si>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</si>
  <si>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</si>
  <si>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</si>
  <si>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</si>
  <si>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</si>
  <si>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</si>
  <si>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</si>
  <si>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</si>
  <si>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</si>
  <si>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</si>
  <si>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</si>
  <si>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</si>
  <si>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</si>
  <si>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</si>
  <si>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</si>
  <si>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</si>
  <si>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</si>
  <si>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</si>
  <si>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</si>
  <si>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</si>
  <si>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</si>
  <si>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</si>
  <si>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</si>
  <si>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</si>
  <si>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</si>
  <si>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</si>
  <si>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</si>
  <si>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</si>
  <si>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</si>
  <si>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</si>
  <si>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</si>
  <si>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</si>
  <si>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</si>
  <si>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</si>
  <si>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</si>
  <si>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</si>
  <si>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</si>
  <si>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</si>
  <si>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</si>
  <si>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</si>
  <si>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</si>
  <si>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</si>
  <si>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</si>
  <si>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</si>
  <si>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</si>
  <si>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</si>
  <si>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</si>
  <si>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</si>
  <si>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</si>
  <si>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</si>
  <si>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</si>
  <si>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</si>
  <si>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</si>
  <si>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</si>
  <si>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</si>
  <si>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</si>
  <si>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</si>
  <si>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</si>
  <si>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</si>
  <si>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</si>
  <si>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</si>
  <si>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</si>
  <si>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</si>
  <si>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</si>
  <si>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</si>
  <si>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</si>
  <si>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</si>
  <si>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</si>
  <si>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</si>
  <si>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</si>
  <si>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</si>
  <si>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</si>
  <si>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</si>
  <si>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</si>
  <si>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</si>
  <si>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</si>
  <si>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</si>
  <si>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</si>
  <si>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</si>
  <si>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</si>
  <si>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</si>
  <si>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</si>
  <si>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</si>
  <si>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</si>
  <si>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</si>
  <si>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</si>
  <si>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</si>
  <si>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</si>
  <si>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</si>
  <si>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</si>
  <si>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</si>
  <si>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</si>
  <si>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</si>
  <si>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</si>
  <si>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</si>
  <si>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</si>
  <si>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</si>
  <si>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</si>
  <si>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</si>
  <si>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</si>
  <si>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</si>
  <si>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</si>
  <si>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</si>
  <si>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</si>
  <si>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</si>
  <si>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</si>
  <si>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</si>
  <si>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</si>
  <si>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</si>
  <si>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</si>
  <si>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</si>
  <si>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</si>
  <si>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</si>
  <si>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</si>
  <si>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</si>
  <si>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</si>
  <si>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</si>
  <si>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</si>
  <si>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</si>
  <si>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</si>
  <si>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</si>
  <si>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</si>
  <si>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</si>
  <si>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</si>
  <si>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</si>
  <si>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</si>
  <si>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</si>
  <si>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</si>
  <si>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</si>
  <si>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</si>
  <si>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</si>
  <si>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</si>
  <si>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</si>
  <si>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</si>
  <si>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</si>
  <si>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</si>
  <si>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</si>
  <si>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</si>
  <si>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</si>
  <si>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</si>
  <si>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</si>
  <si>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</si>
  <si>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</si>
  <si>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</si>
  <si>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</si>
  <si>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</si>
  <si>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</si>
  <si>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</si>
  <si>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</si>
  <si>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</si>
  <si>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</si>
  <si>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</si>
  <si>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</si>
  <si>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</si>
  <si>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</si>
  <si>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</si>
  <si>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</si>
  <si>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</si>
  <si>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</si>
  <si>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</si>
  <si>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</si>
  <si>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</si>
  <si>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</si>
  <si>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</si>
  <si>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</si>
  <si>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</si>
  <si>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</si>
  <si>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</si>
  <si>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</si>
  <si>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</si>
  <si>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</si>
  <si>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</si>
  <si>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</si>
  <si>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</si>
  <si>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</si>
  <si>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</si>
  <si>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</si>
  <si>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</si>
  <si>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</si>
  <si>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</si>
  <si>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</si>
  <si>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</si>
  <si>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</si>
  <si>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</si>
  <si>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</si>
  <si>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</si>
  <si>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</si>
  <si>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</si>
  <si>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</si>
  <si>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</si>
  <si>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</si>
  <si>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</si>
  <si>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</si>
  <si>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</si>
  <si>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</si>
  <si>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</si>
  <si>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</si>
  <si>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</si>
  <si>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</si>
  <si>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</si>
  <si>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</si>
  <si>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</si>
  <si>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</si>
  <si>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</si>
  <si>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</si>
  <si>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</si>
  <si>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</si>
  <si>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</si>
  <si>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</si>
  <si>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</si>
  <si>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</si>
  <si>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</si>
  <si>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</si>
  <si>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</si>
  <si>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</si>
  <si>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</si>
  <si>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</si>
  <si>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</si>
  <si>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</si>
  <si>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</si>
  <si>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</si>
  <si>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</si>
  <si>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</si>
  <si>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</si>
  <si>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</si>
  <si>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</si>
  <si>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</si>
  <si>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</si>
  <si>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</si>
  <si>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</si>
  <si>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</si>
  <si>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</si>
  <si>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</si>
  <si>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</si>
  <si>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</si>
  <si>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</si>
  <si>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</si>
  <si>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</si>
  <si>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</si>
  <si>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</si>
  <si>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</si>
  <si>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</si>
  <si>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</si>
  <si>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</si>
  <si>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</si>
  <si>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</si>
  <si>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</si>
  <si>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</si>
  <si>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</si>
  <si>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</si>
  <si>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</si>
  <si>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</si>
  <si>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</si>
  <si>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</si>
  <si>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</si>
  <si>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</si>
  <si>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</si>
  <si>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</si>
  <si>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</si>
  <si>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</si>
  <si>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</si>
  <si>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</si>
  <si>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</si>
  <si>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</si>
  <si>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</si>
  <si>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</si>
  <si>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</si>
  <si>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</si>
  <si>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</si>
  <si>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</si>
  <si>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</si>
  <si>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</si>
  <si>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</si>
  <si>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</si>
  <si>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</si>
  <si>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</si>
  <si>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</si>
  <si>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</si>
  <si>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</si>
  <si>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</si>
  <si>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</si>
  <si>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</si>
  <si>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</si>
  <si>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</si>
  <si>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</si>
  <si>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</si>
  <si>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</si>
  <si>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</si>
  <si>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</si>
  <si>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</si>
  <si>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</si>
  <si>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</si>
  <si>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</si>
  <si>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</si>
  <si>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</si>
  <si>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</si>
  <si>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</si>
  <si>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</si>
  <si>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</si>
  <si>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</si>
  <si>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</si>
  <si>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</si>
  <si>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</si>
  <si>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</si>
  <si>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</si>
  <si>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</si>
  <si>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</si>
  <si>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</si>
  <si>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</si>
  <si>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</si>
  <si>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</si>
  <si>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</si>
  <si>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</si>
  <si>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</si>
  <si>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</si>
  <si>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</si>
  <si>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</si>
  <si>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</si>
  <si>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</si>
  <si>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</si>
  <si>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</si>
  <si>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</si>
  <si>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</si>
  <si>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</si>
  <si>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</si>
  <si>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</si>
  <si>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</si>
  <si>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</si>
  <si>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</si>
  <si>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</si>
  <si>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</si>
  <si>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</si>
  <si>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</si>
  <si>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</si>
  <si>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</si>
  <si>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</si>
  <si>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</si>
  <si>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</si>
  <si>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</si>
  <si>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</si>
  <si>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</si>
  <si>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</si>
  <si>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</si>
  <si>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</si>
  <si>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</si>
  <si>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</si>
  <si>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</si>
  <si>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</si>
  <si>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</si>
  <si>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</si>
  <si>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</si>
  <si>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</si>
  <si>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</si>
  <si>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</si>
  <si>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</si>
  <si>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</si>
  <si>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</si>
  <si>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</si>
  <si>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</si>
  <si>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</si>
  <si>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</si>
  <si>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</si>
  <si>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</si>
  <si>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</si>
  <si>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</si>
  <si>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</si>
  <si>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</si>
  <si>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</si>
  <si>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</si>
  <si>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</si>
  <si>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</si>
  <si>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</si>
  <si>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</si>
  <si>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</si>
  <si>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</si>
  <si>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</si>
  <si>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</si>
  <si>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</si>
  <si>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</si>
  <si>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</si>
  <si>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</si>
  <si>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</si>
  <si>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</si>
  <si>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</si>
  <si>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</si>
  <si>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</si>
  <si>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</si>
  <si>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</si>
  <si>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</si>
  <si>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</si>
  <si>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</si>
  <si>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</si>
  <si>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</si>
  <si>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</si>
  <si>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</si>
  <si>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</si>
  <si>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</si>
  <si>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</si>
  <si>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</si>
  <si>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</si>
  <si>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</si>
  <si>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</si>
  <si>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</si>
  <si>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</si>
  <si>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</si>
  <si>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</si>
  <si>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</si>
  <si>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</si>
  <si>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</si>
  <si>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</si>
  <si>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</si>
  <si>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</si>
  <si>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</si>
  <si>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</si>
  <si>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</si>
  <si>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</si>
  <si>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</si>
  <si>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</si>
  <si>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</si>
  <si>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</si>
  <si>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</si>
  <si>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</si>
  <si>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</si>
  <si>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</si>
  <si>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</si>
  <si>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</si>
  <si>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</si>
  <si>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</si>
  <si>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</si>
  <si>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</si>
  <si>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</si>
  <si>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</si>
  <si>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</si>
  <si>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</si>
  <si>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</si>
  <si>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</si>
  <si>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</si>
  <si>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</si>
  <si>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</si>
  <si>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</si>
  <si>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</si>
  <si>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</si>
  <si>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</si>
  <si>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</si>
  <si>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</si>
  <si>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</si>
  <si>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</si>
  <si>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</si>
  <si>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</si>
  <si>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</si>
  <si>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</si>
  <si>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</si>
  <si>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</si>
  <si>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</si>
  <si>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</si>
  <si>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</si>
  <si>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</si>
  <si>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</si>
  <si>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</si>
  <si>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</si>
  <si>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</si>
  <si>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</si>
  <si>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</si>
  <si>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</si>
  <si>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</si>
  <si>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</si>
  <si>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</si>
  <si>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</si>
  <si>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</si>
  <si>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</si>
  <si>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</si>
  <si>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</si>
  <si>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</si>
  <si>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</si>
  <si>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</si>
  <si>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</si>
  <si>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</si>
  <si>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</si>
  <si>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</si>
  <si>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</si>
  <si>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</si>
  <si>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</si>
  <si>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</si>
  <si>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</si>
  <si>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</si>
  <si>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</si>
  <si>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</si>
  <si>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</si>
  <si>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</si>
  <si>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</si>
  <si>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</si>
  <si>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</si>
  <si>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</si>
  <si>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</si>
  <si>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</si>
  <si>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</si>
  <si>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</si>
  <si>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</si>
  <si>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</si>
  <si>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</si>
  <si>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</si>
  <si>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</si>
  <si>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</si>
  <si>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</si>
  <si>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</si>
  <si>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</si>
  <si>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</si>
  <si>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</si>
  <si>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</si>
  <si>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</si>
  <si>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</si>
  <si>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</si>
  <si>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</si>
  <si>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</si>
  <si>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</si>
  <si>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</si>
  <si>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</si>
  <si>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</si>
  <si>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</si>
  <si>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</si>
  <si>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</si>
  <si>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</si>
  <si>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</si>
  <si>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</si>
  <si>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</si>
  <si>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</si>
  <si>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</si>
  <si>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</si>
  <si>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</si>
  <si>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</si>
  <si>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</si>
  <si>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</si>
  <si>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</si>
  <si>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</si>
  <si>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</si>
  <si>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</si>
  <si>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</si>
  <si>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</si>
  <si>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</si>
  <si>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</si>
  <si>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</si>
  <si>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</si>
  <si>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</si>
  <si>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</si>
  <si>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</si>
  <si>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</si>
  <si>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</si>
  <si>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</si>
  <si>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</si>
  <si>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</si>
  <si>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</si>
  <si>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</si>
  <si>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</si>
  <si>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</si>
  <si>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</si>
  <si>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</si>
  <si>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</si>
  <si>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</si>
  <si>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</si>
  <si>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</si>
  <si>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</si>
  <si>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</si>
  <si>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</si>
  <si>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</si>
  <si>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</si>
  <si>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</si>
  <si>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</si>
  <si>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</si>
  <si>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</si>
  <si>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</si>
  <si>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</si>
  <si>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</si>
  <si>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</si>
  <si>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</si>
  <si>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</si>
  <si>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</si>
  <si>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</si>
  <si>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</si>
  <si>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</si>
  <si>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</si>
  <si>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</si>
  <si>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</si>
  <si>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</si>
  <si>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</si>
  <si>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</si>
  <si>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</si>
  <si>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</si>
  <si>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</si>
  <si>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</si>
  <si>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</si>
  <si>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</si>
  <si>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</si>
  <si>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</si>
  <si>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</si>
  <si>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</si>
  <si>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</si>
  <si>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</si>
  <si>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</si>
  <si>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</si>
  <si>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</si>
  <si>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</si>
  <si>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</si>
  <si>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</si>
  <si>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</si>
  <si>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</si>
  <si>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</si>
  <si>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</si>
  <si>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</si>
  <si>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</si>
  <si>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</si>
  <si>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</si>
  <si>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</si>
  <si>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</si>
  <si>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</si>
  <si>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</si>
  <si>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</si>
  <si>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</si>
  <si>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</si>
  <si>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</si>
  <si>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</si>
  <si>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</si>
  <si>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</si>
  <si>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</si>
  <si>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</si>
  <si>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</si>
  <si>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</si>
  <si>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</si>
  <si>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</si>
  <si>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</si>
  <si>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</si>
  <si>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</si>
  <si>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</si>
  <si>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</si>
  <si>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</si>
  <si>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</si>
  <si>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</si>
  <si>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</si>
  <si>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</si>
  <si>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</si>
  <si>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</si>
  <si>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</si>
  <si>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</si>
  <si>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</si>
  <si>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</si>
  <si>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</si>
  <si>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</si>
  <si>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</si>
  <si>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</si>
  <si>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</si>
  <si>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</si>
  <si>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</si>
  <si>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</si>
  <si>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</si>
  <si>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</si>
  <si>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</si>
  <si>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</si>
  <si>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</si>
  <si>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</si>
  <si>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</si>
  <si>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</si>
  <si>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</si>
  <si>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</si>
  <si>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</si>
  <si>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</si>
  <si>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</si>
  <si>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</si>
  <si>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</si>
  <si>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</si>
  <si>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</si>
  <si>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</si>
  <si>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</si>
  <si>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</si>
  <si>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</si>
  <si>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</si>
  <si>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</si>
  <si>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</si>
  <si>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</si>
  <si>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</si>
  <si>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</si>
  <si>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</si>
  <si>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</si>
  <si>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</si>
  <si>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</si>
  <si>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</si>
  <si>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</si>
  <si>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</si>
  <si>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</si>
  <si>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</si>
  <si>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</si>
  <si>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</si>
  <si>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</si>
  <si>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</si>
  <si>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</si>
  <si>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</si>
  <si>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</si>
  <si>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</si>
  <si>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</si>
  <si>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</si>
  <si>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</si>
  <si>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</si>
  <si>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</si>
  <si>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</si>
  <si>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</si>
  <si>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</si>
  <si>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</si>
  <si>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</si>
  <si>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</si>
  <si>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</si>
  <si>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</si>
  <si>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</si>
  <si>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</si>
  <si>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</si>
  <si>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</si>
  <si>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</si>
  <si>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</si>
  <si>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</si>
  <si>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</si>
  <si>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</si>
  <si>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</si>
  <si>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</si>
  <si>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</si>
  <si>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</si>
  <si>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</si>
  <si>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</si>
  <si>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</si>
  <si>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</si>
  <si>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</si>
  <si>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</si>
  <si>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</si>
  <si>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</si>
  <si>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</si>
  <si>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</si>
  <si>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</si>
  <si>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</si>
  <si>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</si>
  <si>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</si>
  <si>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</si>
  <si>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</si>
  <si>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</si>
  <si>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</si>
  <si>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</si>
  <si>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</si>
  <si>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</si>
  <si>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</si>
  <si>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</si>
  <si>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</si>
  <si>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</si>
  <si>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</si>
  <si>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</si>
  <si>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</si>
  <si>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</si>
  <si>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</si>
  <si>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</si>
  <si>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</si>
  <si>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</si>
  <si>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</si>
  <si>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</si>
  <si>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</si>
  <si>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</si>
  <si>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</si>
  <si>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</si>
  <si>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</si>
  <si>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</si>
  <si>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</si>
  <si>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</si>
  <si>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</si>
  <si>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</si>
  <si>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</si>
  <si>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</si>
  <si>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</si>
  <si>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</si>
  <si>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</si>
  <si>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</si>
  <si>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</si>
  <si>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</si>
  <si>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</si>
  <si>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</si>
  <si>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</si>
  <si>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</si>
  <si>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</si>
  <si>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</si>
  <si>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</si>
  <si>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</si>
  <si>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</si>
  <si>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</si>
  <si>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</si>
  <si>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</si>
  <si>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</si>
  <si>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</si>
  <si>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</si>
  <si>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</si>
  <si>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</si>
  <si>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</si>
  <si>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</si>
  <si>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</si>
  <si>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</si>
  <si>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</si>
  <si>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</si>
  <si>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</si>
  <si>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</si>
  <si>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</si>
  <si>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</si>
  <si>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</si>
  <si>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</si>
  <si>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</si>
  <si>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</si>
  <si>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</si>
  <si>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</si>
  <si>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</si>
  <si>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</si>
  <si>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</si>
  <si>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</si>
  <si>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</si>
  <si>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</si>
  <si>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</si>
  <si>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</si>
  <si>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</si>
  <si>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</si>
  <si>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</si>
  <si>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</si>
  <si>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</si>
  <si>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</si>
  <si>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</si>
  <si>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</si>
  <si>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</si>
  <si>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</si>
  <si>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</si>
  <si>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</si>
  <si>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</si>
  <si>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</si>
  <si>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</si>
  <si>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</si>
  <si>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</si>
  <si>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</si>
  <si>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</si>
  <si>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</si>
  <si>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</si>
  <si>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</si>
  <si>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</si>
  <si>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</si>
  <si>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</si>
  <si>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</si>
  <si>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</si>
  <si>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</si>
  <si>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</si>
  <si>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</si>
  <si>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</si>
  <si>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</si>
  <si>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</si>
  <si>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</si>
  <si>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</si>
  <si>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</si>
  <si>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</si>
  <si>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</si>
  <si>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</si>
  <si>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</si>
  <si>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</si>
  <si>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</si>
  <si>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</si>
  <si>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</si>
  <si>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</si>
  <si>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</si>
  <si>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</si>
  <si>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</si>
  <si>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</si>
  <si>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</si>
  <si>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</si>
  <si>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</si>
  <si>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</si>
  <si>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</si>
  <si>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</si>
  <si>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</si>
  <si>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</si>
  <si>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</si>
  <si>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</si>
  <si>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</si>
  <si>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</si>
  <si>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</si>
  <si>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</si>
  <si>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</si>
  <si>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</si>
  <si>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</si>
  <si>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</si>
  <si>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</si>
  <si>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</si>
  <si>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</si>
  <si>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</si>
  <si>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</si>
  <si>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</si>
  <si>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</si>
  <si>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</si>
  <si>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</si>
  <si>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</si>
  <si>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</si>
  <si>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</si>
  <si>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</si>
  <si>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</si>
  <si>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</si>
  <si>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</si>
  <si>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</si>
  <si>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</si>
  <si>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</si>
  <si>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</si>
  <si>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</si>
  <si>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</si>
  <si>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</si>
  <si>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</si>
  <si>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</si>
  <si>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</si>
  <si>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</si>
  <si>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</si>
  <si>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</si>
  <si>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</si>
  <si>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</si>
  <si>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</si>
  <si>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</si>
  <si>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</si>
  <si>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</si>
  <si>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</si>
  <si>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</si>
  <si>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</si>
  <si>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</si>
  <si>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</si>
  <si>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</si>
  <si>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</si>
  <si>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</si>
  <si>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</si>
  <si>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</si>
  <si>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</si>
  <si>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</si>
  <si>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</si>
  <si>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</si>
  <si>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</si>
  <si>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</si>
  <si>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</si>
  <si>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</si>
  <si>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</si>
  <si>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</si>
  <si>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</si>
  <si>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</si>
  <si>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</si>
  <si>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</si>
  <si>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</si>
  <si>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</si>
  <si>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</si>
  <si>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</si>
  <si>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</si>
  <si>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</si>
  <si>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</si>
  <si>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</si>
  <si>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</si>
  <si>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</si>
  <si>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</si>
  <si>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</si>
  <si>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</si>
  <si>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</si>
  <si>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</si>
  <si>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</si>
  <si>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</si>
  <si>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</si>
  <si>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</si>
  <si>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</si>
  <si>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</si>
  <si>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</si>
  <si>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</si>
  <si>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</si>
  <si>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</si>
  <si>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</si>
  <si>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</si>
  <si>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</si>
  <si>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</si>
  <si>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</si>
  <si>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</si>
  <si>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</si>
  <si>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</si>
  <si>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</si>
  <si>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</si>
  <si>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</si>
  <si>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</si>
  <si>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</si>
  <si>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</si>
  <si>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</si>
  <si>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</si>
  <si>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</si>
  <si>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</si>
  <si>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</si>
  <si>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</si>
  <si>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</si>
  <si>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</si>
  <si>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</si>
  <si>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</si>
  <si>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</si>
  <si>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</si>
  <si>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</si>
  <si>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</si>
  <si>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</si>
  <si>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</si>
  <si>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</si>
  <si>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</si>
  <si>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</si>
  <si>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</si>
  <si>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</si>
  <si>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</si>
  <si>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</si>
  <si>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</si>
  <si>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</si>
  <si>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</si>
  <si>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</si>
  <si>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</si>
  <si>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</si>
  <si>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</si>
  <si>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</si>
  <si>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</si>
  <si>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</si>
  <si>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</si>
  <si>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</si>
  <si>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</si>
  <si>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</si>
  <si>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</si>
  <si>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</si>
  <si>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</si>
  <si>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</si>
  <si>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</si>
  <si>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</si>
  <si>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</si>
  <si>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</si>
  <si>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</si>
  <si>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</si>
  <si>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</si>
  <si>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</si>
  <si>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</si>
  <si>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</si>
  <si>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</si>
  <si>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</si>
  <si>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</si>
  <si>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</si>
  <si>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</si>
  <si>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</si>
  <si>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</si>
  <si>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</si>
  <si>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</si>
  <si>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</si>
  <si>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</si>
  <si>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</si>
  <si>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</si>
  <si>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</si>
  <si>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</si>
  <si>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</si>
  <si>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</si>
  <si>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</si>
  <si>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</si>
  <si>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</si>
  <si>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</si>
  <si>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</si>
  <si>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</si>
  <si>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</si>
  <si>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</si>
  <si>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</si>
  <si>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</si>
  <si>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</si>
  <si>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</si>
  <si>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</si>
  <si>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</si>
  <si>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</si>
  <si>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</si>
  <si>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</si>
  <si>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</si>
  <si>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</si>
  <si>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</si>
  <si>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</si>
  <si>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</si>
  <si>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</si>
  <si>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</si>
  <si>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</si>
  <si>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</si>
  <si>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</si>
  <si>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</si>
  <si>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</si>
  <si>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</si>
  <si>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</si>
  <si>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</si>
  <si>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</si>
  <si>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</si>
  <si>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</si>
  <si>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</si>
  <si>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</si>
  <si>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</si>
  <si>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</si>
  <si>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</si>
  <si>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</si>
  <si>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</si>
  <si>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</si>
  <si>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</si>
  <si>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</si>
  <si>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</si>
  <si>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</si>
  <si>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</si>
  <si>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</si>
  <si>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</si>
  <si>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</si>
  <si>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</si>
  <si>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</si>
  <si>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</si>
  <si>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</si>
  <si>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</si>
  <si>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</si>
  <si>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</si>
  <si>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</si>
  <si>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</si>
  <si>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</si>
  <si>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</si>
  <si>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</si>
  <si>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</si>
  <si>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</si>
  <si>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</si>
  <si>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</si>
  <si>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</si>
  <si>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</si>
  <si>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</si>
  <si>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</si>
  <si>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</si>
  <si>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</si>
  <si>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</si>
  <si>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</si>
  <si>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</si>
  <si>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</si>
  <si>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</si>
  <si>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</si>
  <si>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</si>
  <si>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</si>
  <si>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</si>
  <si>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</si>
  <si>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</si>
  <si>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</si>
  <si>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</si>
  <si>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</si>
  <si>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</si>
  <si>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</si>
  <si>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</si>
  <si>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</si>
  <si>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</si>
  <si>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</si>
  <si>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</si>
  <si>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</si>
  <si>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</si>
  <si>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</si>
  <si>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</si>
  <si>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</si>
  <si>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</si>
  <si>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</si>
  <si>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</si>
  <si>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</si>
  <si>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</si>
  <si>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</si>
  <si>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</si>
  <si>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</si>
  <si>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</si>
  <si>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</si>
  <si>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</si>
  <si>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</si>
  <si>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</si>
  <si>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</si>
  <si>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</si>
  <si>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</si>
  <si>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</si>
  <si>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</si>
  <si>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</si>
  <si>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</si>
  <si>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</si>
  <si>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</si>
  <si>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</si>
  <si>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</si>
  <si>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</si>
  <si>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</si>
  <si>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</si>
  <si>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</si>
  <si>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</si>
  <si>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</si>
  <si>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</si>
  <si>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</si>
  <si>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</si>
  <si>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</si>
  <si>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</si>
  <si>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</si>
  <si>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</si>
  <si>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</si>
  <si>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</si>
  <si>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</si>
  <si>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</si>
  <si>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</si>
  <si>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</si>
  <si>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</si>
  <si>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</si>
  <si>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</si>
  <si>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</si>
  <si>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</si>
  <si>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</si>
  <si>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</si>
  <si>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</si>
  <si>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</si>
  <si>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</si>
  <si>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</si>
  <si>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</si>
  <si>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</si>
  <si>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</si>
  <si>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</si>
  <si>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</si>
  <si>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</si>
  <si>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</si>
  <si>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</si>
  <si>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</si>
  <si>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</si>
  <si>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</si>
  <si>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</si>
  <si>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</si>
  <si>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</si>
  <si>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</si>
  <si>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</si>
  <si>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</si>
  <si>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</si>
  <si>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</si>
  <si>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</si>
  <si>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</si>
  <si>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</si>
  <si>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</si>
  <si>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</si>
  <si>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</si>
  <si>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</si>
  <si>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</si>
  <si>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</si>
  <si>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</si>
  <si>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</si>
  <si>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</si>
  <si>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</si>
  <si>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</si>
  <si>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</si>
  <si>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</si>
  <si>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</si>
  <si>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</si>
  <si>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</si>
  <si>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</si>
  <si>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</si>
  <si>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</si>
  <si>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</si>
  <si>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</si>
  <si>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</si>
  <si>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</si>
  <si>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</si>
  <si>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</si>
  <si>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</si>
  <si>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</si>
  <si>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</si>
  <si>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</si>
  <si>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</si>
  <si>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</si>
  <si>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</si>
  <si>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</si>
  <si>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</si>
  <si>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</si>
  <si>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</si>
  <si>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</si>
  <si>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</si>
  <si>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</si>
  <si>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</si>
  <si>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</si>
  <si>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</si>
  <si>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</si>
  <si>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</si>
  <si>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</si>
  <si>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</si>
  <si>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</si>
  <si>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</si>
  <si>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</si>
  <si>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</si>
  <si>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</si>
  <si>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</si>
  <si>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</si>
  <si>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</si>
  <si>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</si>
  <si>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</si>
  <si>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</si>
  <si>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</si>
  <si>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</si>
  <si>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</si>
  <si>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</si>
  <si>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</si>
  <si>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</si>
  <si>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</si>
  <si>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</si>
  <si>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</si>
  <si>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</si>
  <si>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</si>
  <si>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</si>
  <si>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</si>
  <si>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</si>
  <si>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</si>
  <si>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</si>
  <si>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</si>
  <si>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</si>
  <si>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</si>
  <si>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</si>
  <si>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</si>
  <si>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</si>
  <si>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</si>
  <si>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</si>
  <si>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</si>
  <si>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</si>
  <si>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</si>
  <si>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</si>
  <si>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</si>
  <si>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</si>
  <si>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</si>
  <si>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</si>
  <si>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</si>
  <si>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</si>
  <si>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</si>
  <si>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</si>
  <si>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</si>
  <si>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</si>
  <si>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</si>
  <si>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</si>
  <si>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</si>
  <si>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</si>
  <si>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</si>
  <si>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</si>
  <si>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</si>
  <si>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</si>
  <si>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</si>
  <si>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</si>
  <si>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</si>
  <si>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</si>
  <si>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</si>
  <si>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</si>
  <si>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</si>
  <si>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</si>
  <si>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</si>
  <si>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</si>
  <si>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</si>
  <si>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</si>
  <si>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</si>
  <si>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</si>
  <si>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</si>
  <si>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</si>
  <si>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</si>
  <si>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</si>
  <si>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</si>
  <si>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</si>
  <si>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</si>
  <si>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</si>
  <si>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</si>
  <si>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</si>
  <si>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</si>
  <si>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</si>
  <si>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</si>
  <si>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</si>
  <si>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</si>
  <si>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</si>
  <si>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</si>
  <si>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</si>
  <si>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</si>
  <si>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</si>
  <si>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</si>
  <si>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</si>
  <si>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</si>
  <si>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</si>
  <si>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</si>
  <si>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</si>
  <si>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</si>
  <si>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</si>
  <si>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</si>
  <si>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</si>
  <si>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</si>
  <si>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</si>
  <si>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</si>
  <si>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</si>
  <si>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</si>
  <si>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</si>
  <si>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</si>
  <si>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</si>
  <si>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</si>
  <si>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</si>
  <si>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</si>
  <si>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</si>
  <si>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</si>
  <si>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</si>
  <si>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</si>
  <si>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</si>
  <si>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</si>
  <si>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</si>
  <si>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</si>
  <si>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</si>
  <si>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</si>
  <si>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</si>
  <si>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</si>
  <si>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</si>
  <si>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</si>
  <si>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</si>
  <si>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</si>
  <si>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</si>
  <si>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</si>
  <si>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</si>
  <si>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</si>
  <si>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</si>
  <si>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</si>
  <si>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</si>
  <si>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</si>
  <si>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</si>
  <si>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</si>
  <si>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</si>
  <si>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</si>
  <si>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</si>
  <si>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</si>
  <si>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</si>
  <si>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</si>
  <si>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</si>
  <si>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</si>
  <si>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</si>
  <si>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</si>
  <si>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</si>
  <si>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</si>
  <si>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</si>
  <si>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</si>
  <si>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</si>
  <si>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</si>
  <si>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</si>
  <si>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</si>
  <si>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</si>
  <si>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</si>
  <si>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</si>
  <si>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</si>
  <si>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</si>
  <si>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</si>
  <si>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</si>
  <si>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</si>
  <si>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</si>
  <si>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</si>
  <si>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</si>
  <si>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</si>
  <si>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</si>
  <si>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</si>
  <si>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</si>
  <si>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</si>
  <si>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</si>
  <si>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</si>
  <si>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</si>
  <si>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</si>
  <si>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</si>
  <si>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</si>
  <si>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</si>
  <si>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</si>
  <si>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</si>
  <si>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</si>
  <si>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</si>
  <si>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</si>
  <si>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</si>
  <si>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</si>
  <si>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</si>
  <si>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</si>
  <si>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</si>
  <si>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</si>
  <si>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</si>
  <si>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</si>
  <si>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</si>
  <si>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</si>
  <si>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</si>
  <si>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</si>
  <si>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</si>
  <si>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</si>
  <si>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</si>
  <si>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</si>
  <si>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</si>
  <si>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</si>
  <si>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</si>
  <si>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</si>
  <si>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</si>
  <si>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</si>
  <si>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</si>
  <si>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</si>
  <si>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</si>
  <si>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</si>
  <si>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</si>
  <si>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</si>
  <si>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</si>
  <si>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</si>
  <si>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</si>
  <si>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</si>
  <si>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</si>
  <si>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</si>
  <si>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</si>
  <si>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</si>
  <si>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</si>
  <si>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</si>
  <si>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</si>
  <si>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</si>
  <si>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</si>
  <si>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</si>
  <si>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</si>
  <si>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</si>
  <si>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</si>
  <si>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</si>
  <si>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</si>
  <si>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</si>
  <si>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</si>
  <si>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</si>
  <si>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</si>
  <si>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</si>
  <si>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</si>
  <si>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</si>
  <si>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</si>
  <si>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</si>
  <si>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</si>
  <si>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</si>
  <si>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</si>
  <si>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</si>
  <si>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</si>
  <si>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</si>
  <si>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</si>
  <si>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</si>
  <si>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</si>
  <si>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</si>
  <si>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</si>
  <si>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</si>
  <si>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</si>
  <si>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</si>
  <si>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</si>
  <si>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</si>
  <si>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</si>
  <si>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</si>
  <si>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</si>
  <si>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</si>
  <si>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</si>
  <si>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</si>
  <si>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</si>
  <si>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</si>
  <si>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</si>
  <si>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</si>
  <si>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</si>
  <si>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</si>
  <si>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</si>
  <si>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</si>
  <si>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</si>
  <si>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</si>
  <si>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</si>
  <si>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</si>
  <si>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</si>
  <si>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</si>
  <si>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</si>
  <si>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</si>
  <si>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</si>
  <si>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</si>
  <si>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</si>
  <si>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</si>
  <si>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</si>
  <si>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</si>
  <si>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</si>
  <si>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</si>
  <si>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</si>
  <si>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</si>
  <si>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</si>
  <si>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</si>
  <si>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</si>
  <si>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</si>
  <si>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</si>
  <si>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</si>
  <si>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</si>
  <si>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</si>
  <si>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</si>
  <si>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</si>
  <si>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</si>
  <si>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</si>
  <si>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</si>
  <si>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</si>
  <si>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</si>
  <si>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</si>
  <si>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</si>
  <si>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</si>
  <si>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</si>
  <si>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</si>
  <si>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</si>
  <si>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</si>
  <si>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</si>
  <si>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</si>
  <si>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</si>
  <si>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</si>
  <si>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</si>
  <si>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</si>
  <si>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</si>
  <si>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</si>
  <si>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</si>
  <si>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</si>
  <si>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</si>
  <si>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</si>
  <si>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</si>
  <si>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</si>
  <si>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</si>
  <si>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</si>
  <si>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</si>
  <si>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</si>
  <si>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</si>
  <si>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</si>
  <si>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</si>
  <si>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</si>
  <si>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</si>
  <si>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</si>
  <si>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</si>
  <si>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</si>
  <si>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</si>
  <si>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</si>
  <si>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</si>
  <si>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</si>
  <si>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</si>
  <si>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</si>
  <si>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</si>
  <si>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</si>
  <si>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</si>
  <si>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</si>
  <si>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</si>
  <si>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</si>
  <si>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</si>
  <si>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</si>
  <si>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</si>
  <si>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</si>
  <si>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</si>
  <si>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</si>
  <si>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</si>
  <si>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</si>
  <si>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</si>
  <si>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</si>
  <si>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</si>
  <si>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</si>
  <si>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</si>
  <si>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</si>
  <si>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</si>
  <si>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</si>
  <si>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</si>
  <si>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</si>
  <si>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</si>
  <si>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</si>
  <si>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</si>
  <si>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</si>
  <si>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</si>
  <si>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</si>
  <si>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</si>
  <si>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</si>
  <si>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</si>
  <si>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</si>
  <si>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</si>
  <si>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</si>
  <si>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</si>
  <si>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</si>
  <si>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</si>
  <si>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</si>
  <si>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</si>
  <si>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</si>
  <si>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</si>
  <si>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</si>
  <si>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</si>
  <si>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</si>
  <si>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</si>
  <si>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</si>
  <si>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</si>
  <si>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</si>
  <si>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</si>
  <si>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</si>
  <si>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</si>
  <si>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</si>
  <si>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</si>
  <si>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</si>
  <si>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</si>
  <si>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</si>
  <si>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</si>
  <si>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</si>
  <si>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</si>
  <si>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</si>
  <si>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</si>
  <si>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</si>
  <si>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</si>
  <si>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</si>
  <si>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</si>
  <si>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</si>
  <si>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</si>
  <si>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</si>
  <si>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</si>
  <si>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</si>
  <si>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</si>
  <si>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</si>
  <si>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</si>
  <si>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</si>
  <si>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</si>
  <si>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</si>
  <si>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</si>
  <si>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</si>
  <si>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</si>
  <si>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</si>
  <si>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</si>
  <si>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</si>
  <si>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</si>
  <si>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</si>
  <si>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</si>
  <si>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</si>
  <si>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</si>
  <si>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</si>
  <si>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</si>
  <si>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</si>
  <si>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</si>
  <si>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</si>
  <si>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</si>
  <si>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</si>
  <si>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</si>
  <si>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</si>
  <si>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</si>
  <si>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</si>
  <si>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</si>
  <si>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</si>
  <si>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</si>
  <si>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</si>
  <si>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</si>
  <si>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</si>
  <si>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</si>
  <si>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</si>
  <si>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</si>
  <si>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</si>
  <si>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</si>
  <si>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</si>
  <si>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</si>
  <si>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</si>
  <si>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</si>
  <si>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</si>
  <si>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</si>
  <si>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</si>
  <si>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</si>
  <si>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</si>
  <si>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</si>
  <si>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</si>
  <si>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</si>
  <si>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</si>
  <si>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</si>
  <si>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</si>
  <si>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</si>
  <si>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</si>
  <si>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</si>
  <si>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</si>
  <si>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</si>
  <si>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</si>
  <si>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</si>
  <si>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</si>
  <si>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</si>
  <si>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</si>
  <si>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</si>
  <si>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</si>
  <si>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</si>
  <si>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</si>
  <si>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</si>
  <si>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</si>
  <si>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</si>
  <si>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</si>
  <si>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</si>
  <si>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</si>
  <si>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</si>
  <si>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</si>
  <si>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</si>
  <si>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</si>
  <si>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</si>
  <si>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</si>
  <si>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</si>
  <si>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</si>
  <si>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</si>
  <si>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</si>
  <si>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</si>
  <si>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</si>
  <si>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</si>
  <si>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</si>
  <si>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</si>
  <si>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</si>
  <si>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</si>
  <si>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</si>
  <si>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</si>
  <si>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</si>
  <si>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</si>
  <si>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</si>
  <si>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</si>
  <si>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</si>
  <si>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</si>
  <si>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</si>
  <si>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</si>
  <si>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</si>
  <si>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</si>
  <si>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</si>
  <si>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</si>
  <si>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</si>
  <si>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</si>
  <si>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</si>
  <si>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</si>
  <si>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</si>
  <si>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</si>
  <si>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</si>
  <si>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</si>
  <si>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</si>
  <si>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</si>
  <si>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</si>
  <si>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</si>
  <si>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</si>
  <si>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</si>
  <si>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</si>
  <si>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</si>
  <si>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</si>
  <si>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</si>
  <si>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</si>
  <si>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</si>
  <si>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</si>
  <si>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</si>
  <si>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</si>
  <si>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</si>
  <si>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</si>
  <si>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</si>
  <si>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</si>
  <si>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</si>
  <si>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</si>
  <si>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</si>
  <si>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</si>
  <si>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</si>
  <si>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</si>
  <si>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</si>
  <si>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</si>
  <si>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</si>
  <si>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</si>
  <si>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</si>
  <si>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</si>
  <si>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</si>
  <si>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</si>
  <si>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</si>
  <si>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</si>
  <si>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</si>
  <si>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</si>
  <si>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</si>
  <si>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</si>
  <si>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</si>
  <si>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</si>
  <si>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</si>
  <si>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</si>
  <si>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</si>
  <si>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</si>
  <si>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</si>
  <si>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</si>
  <si>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</si>
  <si>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</si>
  <si>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</si>
  <si>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</si>
  <si>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</si>
  <si>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</si>
  <si>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</si>
  <si>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</si>
  <si>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</si>
  <si>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</si>
  <si>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</si>
  <si>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</si>
  <si>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</si>
  <si>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</si>
  <si>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</si>
  <si>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</si>
  <si>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</si>
  <si>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</si>
  <si>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</si>
  <si>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</si>
  <si>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</si>
  <si>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</si>
  <si>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</si>
  <si>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</si>
  <si>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</si>
  <si>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</si>
  <si>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</si>
  <si>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</si>
  <si>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</si>
  <si>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</si>
  <si>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</si>
  <si>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</si>
  <si>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</si>
  <si>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</si>
  <si>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</si>
  <si>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</si>
  <si>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</si>
  <si>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</si>
  <si>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</si>
  <si>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</si>
  <si>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</si>
  <si>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</si>
  <si>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</si>
  <si>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</si>
  <si>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</si>
  <si>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</si>
  <si>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</si>
  <si>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</si>
  <si>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</si>
  <si>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</si>
  <si>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</si>
  <si>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</si>
  <si>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</si>
  <si>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</si>
  <si>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</si>
  <si>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</si>
  <si>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</si>
  <si>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</si>
  <si>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</si>
  <si>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</si>
  <si>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</si>
  <si>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</si>
  <si>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</si>
  <si>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</si>
  <si>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</si>
  <si>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</si>
  <si>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</si>
  <si>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</si>
  <si>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</si>
  <si>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</si>
  <si>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</si>
  <si>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</si>
  <si>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</si>
  <si>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</si>
  <si>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</si>
  <si>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</si>
  <si>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</si>
  <si>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</si>
  <si>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</si>
  <si>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</si>
  <si>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</si>
  <si>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</si>
  <si>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</si>
  <si>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</si>
  <si>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</si>
  <si>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</si>
  <si>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</si>
  <si>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</si>
  <si>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</si>
  <si>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</si>
  <si>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</si>
  <si>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</si>
  <si>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</si>
  <si>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</si>
  <si>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</si>
  <si>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</si>
  <si>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</si>
  <si>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</si>
  <si>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</si>
  <si>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</si>
  <si>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</si>
  <si>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</si>
  <si>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</si>
  <si>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</si>
  <si>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</si>
  <si>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</si>
  <si>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</si>
  <si>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</si>
  <si>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</si>
  <si>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</si>
  <si>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</si>
  <si>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</si>
  <si>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</si>
  <si>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</si>
  <si>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</si>
  <si>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</si>
  <si>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</si>
  <si>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</si>
  <si>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</si>
  <si>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</si>
  <si>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</si>
  <si>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</si>
  <si>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</si>
  <si>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</si>
  <si>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</si>
  <si>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</si>
  <si>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</si>
  <si>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</si>
  <si>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</si>
  <si>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</si>
  <si>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</si>
  <si>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</si>
  <si>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</si>
  <si>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</si>
  <si>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</si>
  <si>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</si>
  <si>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</si>
  <si>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</si>
  <si>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</si>
  <si>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</si>
  <si>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</si>
  <si>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</si>
  <si>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</si>
  <si>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</si>
  <si>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</si>
  <si>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</si>
  <si>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</si>
  <si>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</si>
  <si>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</si>
  <si>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</si>
  <si>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</si>
  <si>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</si>
  <si>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</si>
  <si>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</si>
  <si>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</si>
  <si>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</si>
  <si>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</si>
  <si>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</si>
  <si>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</si>
  <si>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</si>
  <si>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</si>
  <si>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</si>
  <si>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</si>
  <si>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</si>
  <si>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</si>
  <si>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</si>
  <si>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</si>
  <si>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</si>
  <si>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</si>
  <si>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</si>
  <si>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</si>
  <si>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</si>
  <si>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</si>
  <si>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</si>
  <si>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</si>
  <si>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</si>
  <si>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</si>
  <si>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</si>
  <si>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</si>
  <si>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</si>
  <si>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</si>
  <si>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</si>
  <si>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</si>
  <si>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</si>
  <si>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</si>
  <si>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</si>
  <si>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</si>
  <si>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</si>
  <si>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</si>
  <si>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</si>
  <si>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</si>
  <si>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</si>
  <si>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</si>
  <si>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</si>
  <si>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</si>
  <si>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</si>
  <si>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</si>
  <si>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</si>
  <si>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</si>
  <si>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</si>
  <si>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</si>
  <si>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</si>
  <si>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</si>
  <si>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</si>
  <si>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</si>
  <si>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</si>
  <si>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</si>
  <si>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</si>
  <si>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</si>
  <si>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</si>
  <si>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</si>
  <si>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</si>
  <si>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</si>
  <si>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</si>
  <si>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</si>
  <si>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</si>
  <si>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</si>
  <si>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</si>
  <si>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</si>
  <si>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</si>
  <si>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</si>
  <si>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</si>
  <si>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</si>
  <si>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</si>
  <si>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</si>
  <si>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</si>
  <si>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</si>
  <si>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</si>
  <si>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</si>
  <si>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</si>
  <si>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</si>
  <si>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</si>
  <si>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</si>
  <si>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</si>
  <si>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</si>
  <si>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</si>
  <si>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</si>
  <si>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</si>
  <si>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</si>
  <si>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</si>
  <si>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</si>
  <si>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</si>
  <si>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</si>
  <si>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</si>
  <si>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</si>
  <si>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</si>
  <si>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</si>
  <si>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</si>
  <si>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</si>
  <si>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</si>
  <si>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</si>
  <si>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</si>
  <si>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</si>
  <si>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</si>
  <si>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</si>
  <si>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</si>
  <si>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</si>
  <si>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</si>
  <si>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</si>
  <si>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</si>
  <si>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</si>
  <si>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</si>
  <si>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</si>
  <si>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</si>
  <si>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</si>
  <si>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</si>
  <si>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</si>
  <si>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</si>
  <si>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</si>
  <si>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</si>
  <si>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</si>
  <si>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</si>
  <si>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</si>
  <si>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</si>
  <si>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</si>
  <si>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</si>
  <si>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</si>
  <si>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</si>
  <si>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</si>
  <si>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</si>
  <si>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</si>
  <si>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</si>
  <si>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</si>
  <si>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</si>
  <si>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</si>
  <si>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</si>
  <si>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</si>
  <si>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</si>
  <si>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</si>
  <si>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</si>
  <si>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</si>
  <si>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</si>
  <si>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</si>
  <si>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</si>
  <si>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</si>
  <si>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</si>
  <si>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</si>
  <si>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</si>
  <si>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</si>
  <si>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</si>
  <si>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</si>
  <si>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</si>
  <si>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</si>
  <si>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</si>
  <si>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</si>
  <si>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</si>
  <si>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</si>
  <si>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</si>
  <si>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</si>
  <si>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</si>
  <si>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</si>
  <si>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</si>
  <si>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</si>
  <si>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</si>
  <si>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</si>
  <si>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</si>
  <si>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</si>
  <si>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</si>
  <si>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</si>
  <si>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</si>
  <si>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</si>
  <si>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</si>
  <si>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</si>
  <si>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</si>
  <si>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</si>
  <si>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</si>
  <si>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</si>
  <si>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</si>
  <si>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</si>
  <si>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</si>
  <si>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</si>
  <si>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</si>
  <si>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</si>
  <si>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</si>
  <si>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</si>
  <si>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</si>
  <si>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</si>
  <si>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</si>
  <si>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</si>
  <si>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</si>
  <si>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</si>
  <si>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</si>
  <si>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</si>
  <si>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</si>
  <si>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</si>
  <si>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</si>
  <si>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</si>
  <si>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</si>
  <si>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</si>
  <si>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</si>
  <si>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</si>
  <si>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</si>
  <si>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</si>
  <si>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</si>
  <si>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</si>
  <si>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</si>
  <si>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</si>
  <si>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</si>
  <si>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</si>
  <si>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</si>
  <si>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</si>
  <si>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</si>
  <si>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</si>
  <si>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</si>
  <si>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</si>
  <si>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</si>
  <si>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</si>
  <si>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</si>
  <si>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</si>
  <si>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</si>
  <si>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</si>
  <si>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</si>
  <si>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</si>
  <si>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</si>
  <si>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</si>
  <si>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</si>
  <si>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</si>
  <si>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</si>
  <si>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</si>
  <si>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</si>
  <si>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</si>
  <si>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</si>
  <si>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</si>
  <si>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</si>
  <si>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</si>
  <si>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</si>
  <si>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</si>
  <si>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</si>
  <si>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</si>
  <si>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</si>
  <si>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</si>
  <si>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</si>
  <si>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</si>
  <si>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</si>
  <si>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</si>
  <si>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</si>
  <si>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</si>
  <si>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</si>
  <si>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</si>
  <si>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</si>
  <si>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</si>
  <si>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</si>
  <si>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</si>
  <si>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</si>
  <si>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</si>
  <si>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</si>
  <si>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</si>
  <si>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</si>
  <si>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</si>
  <si>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</si>
  <si>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</si>
  <si>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</si>
  <si>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</si>
  <si>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</si>
  <si>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</si>
  <si>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</si>
  <si>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</si>
  <si>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</si>
  <si>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</si>
  <si>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</si>
  <si>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</si>
  <si>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</si>
  <si>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</si>
  <si>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</si>
  <si>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</si>
  <si>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</si>
  <si>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</si>
  <si>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</si>
  <si>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</si>
  <si>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</si>
  <si>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</si>
  <si>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</si>
  <si>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</si>
  <si>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</si>
  <si>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</si>
  <si>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</si>
  <si>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</si>
  <si>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</si>
  <si>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</si>
  <si>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</si>
  <si>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</si>
  <si>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</si>
  <si>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</si>
  <si>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</si>
  <si>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</si>
  <si>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</si>
  <si>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</si>
  <si>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</si>
  <si>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</si>
  <si>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</si>
  <si>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</si>
  <si>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</si>
  <si>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</si>
  <si>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</si>
  <si>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</si>
  <si>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</si>
  <si>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</si>
  <si>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</si>
  <si>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</si>
  <si>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</si>
  <si>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</si>
  <si>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</si>
  <si>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</si>
  <si>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</si>
  <si>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</si>
  <si>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</si>
  <si>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</si>
  <si>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</si>
  <si>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</si>
  <si>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</si>
  <si>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</si>
  <si>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</si>
  <si>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</si>
  <si>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</si>
  <si>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</si>
  <si>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</si>
  <si>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</si>
  <si>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</si>
  <si>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</si>
  <si>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</si>
  <si>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</si>
  <si>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</si>
  <si>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</si>
  <si>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</si>
  <si>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</si>
  <si>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</si>
  <si>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</si>
  <si>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</si>
  <si>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</si>
  <si>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</si>
  <si>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</si>
  <si>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</si>
  <si>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</si>
  <si>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</si>
  <si>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</si>
  <si>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</si>
  <si>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</si>
  <si>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</si>
  <si>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</si>
  <si>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</si>
  <si>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</si>
  <si>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</si>
  <si>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</si>
  <si>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</si>
  <si>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</si>
  <si>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</si>
  <si>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</si>
  <si>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</si>
  <si>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</si>
  <si>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</si>
  <si>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</si>
  <si>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</si>
  <si>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</si>
  <si>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</si>
  <si>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</si>
  <si>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</si>
  <si>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</si>
  <si>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</si>
  <si>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</si>
  <si>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</si>
  <si>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</si>
  <si>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</si>
  <si>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</si>
  <si>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</si>
  <si>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</si>
  <si>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</si>
  <si>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</si>
  <si>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</si>
  <si>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</si>
  <si>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</si>
  <si>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</si>
  <si>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</si>
  <si>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</si>
  <si>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</si>
  <si>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</si>
  <si>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</si>
  <si>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</si>
  <si>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</si>
  <si>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</si>
  <si>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</si>
  <si>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</si>
  <si>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</si>
  <si>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</si>
  <si>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</si>
  <si>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</si>
  <si>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</si>
  <si>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</si>
  <si>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</si>
  <si>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</si>
  <si>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</si>
  <si>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</si>
  <si>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</si>
  <si>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</si>
  <si>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</si>
  <si>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</si>
  <si>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</si>
  <si>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</si>
  <si>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</si>
  <si>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</si>
  <si>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</si>
  <si>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</si>
  <si>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</si>
  <si>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</si>
  <si>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</si>
  <si>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</si>
  <si>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</si>
  <si>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</si>
  <si>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</si>
  <si>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</si>
  <si>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</si>
  <si>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</si>
  <si>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</si>
  <si>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</si>
  <si>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</si>
  <si>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</si>
  <si>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</si>
  <si>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</si>
  <si>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</si>
  <si>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</si>
  <si>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</si>
  <si>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</si>
  <si>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</si>
  <si>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</si>
  <si>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</si>
  <si>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</si>
  <si>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</si>
  <si>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</si>
  <si>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</si>
  <si>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</si>
  <si>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</si>
  <si>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</si>
  <si>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</si>
  <si>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</si>
  <si>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</si>
  <si>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</si>
  <si>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</si>
  <si>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</si>
  <si>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</si>
  <si>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</si>
  <si>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</si>
  <si>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</si>
  <si>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</si>
  <si>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</si>
  <si>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</si>
  <si>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</si>
  <si>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</si>
  <si>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</si>
  <si>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</si>
  <si>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</si>
  <si>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</si>
  <si>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</si>
  <si>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</si>
  <si>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</si>
  <si>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</si>
  <si>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</si>
  <si>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</si>
  <si>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</si>
  <si>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</si>
  <si>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</si>
  <si>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</si>
  <si>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</si>
  <si>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</si>
  <si>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</si>
  <si>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</si>
  <si>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</si>
  <si>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</si>
  <si>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</si>
  <si>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</si>
  <si>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</si>
  <si>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</si>
  <si>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</si>
  <si>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</si>
  <si>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</si>
  <si>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</si>
  <si>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</si>
  <si>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</si>
  <si>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</si>
  <si>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</si>
  <si>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</si>
  <si>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</si>
  <si>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</si>
  <si>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</si>
  <si>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</si>
  <si>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</si>
  <si>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</si>
  <si>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</si>
  <si>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</si>
  <si>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</si>
  <si>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</si>
  <si>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</si>
  <si>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</si>
  <si>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</si>
  <si>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</si>
  <si>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</si>
  <si>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</si>
  <si>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</si>
  <si>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</si>
  <si>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</si>
  <si>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</si>
  <si>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</si>
  <si>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</si>
  <si>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</si>
  <si>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</si>
  <si>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</si>
  <si>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</si>
  <si>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</si>
  <si>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</si>
  <si>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</si>
  <si>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</si>
  <si>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</si>
  <si>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</si>
  <si>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</si>
  <si>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</si>
  <si>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</si>
  <si>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</si>
  <si>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</si>
  <si>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</si>
  <si>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</si>
  <si>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</si>
  <si>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</si>
  <si>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</si>
  <si>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</si>
  <si>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</si>
  <si>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</si>
  <si>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</si>
  <si>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</si>
  <si>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</si>
  <si>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</si>
  <si>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</si>
  <si>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</si>
  <si>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</si>
  <si>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</si>
  <si>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</si>
  <si>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</si>
  <si>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</si>
  <si>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</si>
  <si>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</si>
  <si>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</si>
  <si>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</si>
  <si>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</si>
  <si>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</si>
  <si>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</si>
  <si>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</si>
  <si>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</si>
  <si>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</si>
  <si>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</si>
  <si>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</si>
  <si>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</si>
  <si>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</si>
  <si>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</si>
  <si>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</si>
  <si>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</si>
  <si>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</si>
  <si>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</si>
  <si>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</si>
  <si>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</si>
  <si>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</si>
  <si>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</si>
  <si>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</si>
  <si>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</si>
  <si>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</si>
  <si>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</si>
  <si>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</si>
  <si>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</si>
  <si>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</si>
  <si>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</si>
  <si>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</si>
  <si>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</si>
  <si>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</si>
  <si>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</si>
  <si>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</si>
  <si>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</si>
  <si>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</si>
  <si>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</si>
  <si>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</si>
  <si>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</si>
  <si>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</si>
  <si>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</si>
  <si>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</si>
  <si>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</si>
  <si>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</si>
  <si>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</si>
  <si>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</si>
  <si>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</si>
  <si>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</si>
  <si>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</si>
  <si>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</si>
  <si>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</si>
  <si>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</si>
  <si>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</si>
  <si>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</si>
  <si>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</si>
  <si>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</si>
  <si>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</si>
  <si>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</si>
  <si>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</si>
  <si>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</si>
  <si>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</si>
  <si>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</si>
  <si>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</si>
  <si>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</si>
  <si>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</si>
  <si>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</si>
  <si>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</si>
  <si>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</si>
  <si>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</si>
  <si>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</si>
  <si>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</si>
  <si>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</si>
  <si>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</si>
  <si>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</si>
  <si>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</si>
  <si>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</si>
  <si>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</si>
  <si>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</si>
  <si>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</si>
  <si>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</si>
  <si>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</si>
  <si>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</si>
  <si>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</si>
  <si>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</si>
  <si>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</si>
  <si>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</si>
  <si>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</si>
  <si>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</si>
  <si>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</si>
  <si>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</si>
  <si>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</si>
  <si>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</si>
  <si>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</si>
  <si>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</si>
  <si>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</si>
  <si>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</si>
  <si>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</si>
  <si>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</si>
  <si>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</si>
  <si>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</si>
  <si>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</si>
  <si>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</si>
  <si>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</si>
  <si>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</si>
  <si>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</si>
  <si>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</si>
  <si>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</si>
  <si>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</si>
  <si>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</si>
  <si>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</si>
  <si>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</si>
  <si>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</si>
  <si>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</si>
  <si>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</si>
  <si>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</si>
  <si>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</si>
  <si>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</si>
  <si>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</si>
  <si>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</si>
  <si>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</si>
  <si>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</si>
  <si>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</si>
  <si>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</si>
  <si>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</si>
  <si>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</si>
  <si>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</si>
  <si>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</si>
  <si>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</si>
  <si>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</si>
  <si>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</si>
  <si>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</si>
  <si>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</si>
  <si>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</si>
  <si>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</si>
  <si>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</si>
  <si>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</si>
  <si>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</si>
  <si>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</si>
  <si>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</si>
  <si>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</si>
  <si>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</si>
  <si>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</si>
  <si>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</si>
  <si>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</si>
  <si>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</si>
  <si>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</si>
  <si>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</si>
  <si>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</si>
  <si>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</si>
  <si>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</si>
  <si>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</si>
  <si>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</si>
  <si>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</si>
  <si>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</si>
  <si>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</si>
  <si>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</si>
  <si>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</si>
  <si>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</si>
  <si>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</si>
  <si>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</si>
  <si>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</si>
  <si>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</si>
  <si>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</si>
  <si>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</si>
  <si>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</si>
  <si>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</si>
  <si>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</si>
  <si>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</si>
  <si>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</si>
  <si>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</si>
  <si>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</si>
  <si>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</si>
  <si>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</si>
  <si>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</si>
  <si>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</si>
  <si>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</si>
  <si>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</si>
  <si>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</si>
  <si>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</si>
  <si>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</si>
  <si>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</si>
  <si>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</si>
  <si>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</si>
  <si>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</si>
  <si>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</si>
  <si>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</si>
  <si>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</si>
  <si>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</si>
  <si>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</si>
  <si>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</si>
  <si>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</si>
  <si>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</si>
  <si>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</si>
  <si>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</si>
  <si>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</si>
  <si>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</si>
  <si>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</si>
  <si>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</si>
  <si>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</si>
  <si>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</si>
  <si>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</si>
  <si>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</si>
  <si>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</si>
  <si>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</si>
  <si>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</si>
  <si>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</si>
  <si>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</si>
  <si>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</si>
  <si>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</si>
  <si>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</si>
  <si>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</si>
  <si>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</si>
  <si>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</si>
  <si>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</si>
  <si>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</si>
  <si>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</si>
  <si>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</si>
  <si>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</si>
  <si>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</si>
  <si>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</si>
  <si>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</si>
  <si>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</si>
  <si>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</si>
  <si>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</si>
  <si>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</si>
  <si>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</si>
  <si>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</si>
  <si>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</si>
  <si>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</si>
  <si>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</si>
  <si>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</si>
  <si>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</si>
  <si>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</si>
  <si>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</si>
  <si>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</si>
  <si>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</si>
  <si>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</si>
  <si>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</si>
  <si>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</si>
  <si>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</si>
  <si>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</si>
  <si>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</si>
  <si>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</si>
  <si>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</si>
  <si>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</si>
  <si>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</si>
  <si>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</si>
  <si>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</si>
  <si>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</si>
  <si>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</si>
  <si>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</si>
  <si>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</si>
  <si>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</si>
  <si>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</si>
  <si>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</si>
  <si>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</si>
  <si>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</si>
  <si>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</si>
  <si>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</si>
  <si>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</si>
  <si>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</si>
  <si>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</si>
  <si>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</si>
  <si>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</si>
  <si>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</si>
  <si>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</si>
  <si>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</si>
  <si>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</si>
  <si>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</si>
  <si>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</si>
  <si>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</si>
  <si>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</si>
  <si>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</si>
  <si>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</si>
  <si>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</si>
  <si>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</si>
  <si>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</si>
  <si>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</si>
  <si>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</si>
  <si>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</si>
  <si>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</si>
  <si>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</si>
  <si>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</si>
  <si>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</si>
  <si>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</si>
  <si>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</si>
  <si>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</si>
  <si>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</si>
  <si>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</si>
  <si>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</si>
  <si>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</si>
  <si>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</si>
  <si>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</si>
  <si>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</si>
  <si>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</si>
  <si>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</si>
  <si>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</si>
  <si>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</si>
  <si>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</si>
  <si>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</si>
  <si>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</si>
  <si>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</si>
  <si>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</si>
  <si>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</si>
  <si>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</si>
  <si>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</si>
  <si>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</si>
  <si>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</si>
  <si>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</si>
  <si>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</si>
  <si>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</si>
  <si>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</si>
  <si>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</si>
  <si>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</si>
  <si>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</si>
  <si>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</si>
  <si>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</si>
  <si>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</si>
  <si>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</si>
  <si>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</si>
  <si>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</si>
  <si>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</si>
  <si>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</si>
  <si>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</si>
  <si>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</si>
  <si>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</si>
  <si>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</si>
  <si>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</si>
  <si>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</si>
  <si>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</si>
  <si>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</si>
  <si>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</si>
  <si>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</si>
  <si>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</si>
  <si>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</si>
  <si>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</si>
  <si>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</si>
  <si>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</si>
  <si>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</si>
  <si>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</si>
  <si>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</si>
  <si>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</si>
  <si>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</si>
  <si>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</si>
  <si>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</si>
  <si>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</si>
  <si>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</si>
  <si>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</si>
  <si>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</si>
  <si>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</si>
  <si>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</si>
  <si>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</si>
  <si>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</si>
  <si>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</si>
  <si>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</si>
  <si>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</si>
  <si>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</si>
  <si>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</si>
  <si>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</si>
  <si>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</si>
  <si>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</si>
  <si>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</si>
  <si>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</si>
  <si>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</si>
  <si>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</si>
  <si>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</si>
  <si>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</si>
  <si>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</si>
  <si>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</si>
  <si>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</si>
  <si>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</si>
  <si>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</si>
  <si>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</si>
  <si>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</si>
  <si>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</si>
  <si>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</si>
  <si>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</si>
  <si>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</si>
  <si>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</si>
  <si>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</si>
  <si>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</si>
  <si>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</si>
  <si>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</si>
  <si>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</si>
  <si>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</si>
  <si>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</si>
  <si>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</si>
  <si>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</si>
  <si>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</si>
  <si>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</si>
  <si>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</si>
  <si>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</si>
  <si>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</si>
  <si>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</si>
  <si>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</si>
  <si>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</si>
  <si>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</si>
  <si>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</si>
  <si>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</si>
  <si>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</si>
  <si>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</si>
  <si>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</si>
  <si>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</si>
  <si>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</si>
  <si>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</si>
  <si>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</si>
  <si>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</si>
  <si>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</si>
  <si>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</si>
  <si>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</si>
  <si>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</si>
  <si>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</si>
  <si>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</si>
  <si>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</si>
  <si>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</si>
  <si>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</si>
  <si>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</si>
  <si>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</si>
  <si>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</si>
  <si>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</si>
  <si>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</si>
  <si>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</si>
  <si>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</si>
  <si>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</si>
  <si>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</si>
  <si>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</si>
  <si>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</si>
  <si>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</si>
  <si>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</si>
  <si>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</si>
  <si>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</si>
  <si>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</si>
  <si>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</si>
  <si>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</si>
  <si>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</si>
  <si>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</si>
  <si>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</si>
  <si>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</si>
  <si>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</si>
  <si>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</si>
  <si>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</si>
  <si>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</si>
  <si>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</si>
  <si>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</si>
  <si>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</si>
  <si>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</si>
  <si>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</si>
  <si>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</si>
  <si>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</si>
  <si>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</si>
  <si>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</si>
  <si>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</si>
  <si>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</si>
  <si>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</si>
  <si>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</si>
  <si>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</si>
  <si>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</si>
  <si>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</si>
  <si>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</si>
  <si>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</si>
  <si>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</si>
  <si>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</si>
  <si>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</si>
  <si>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</si>
  <si>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</si>
  <si>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</si>
  <si>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</si>
  <si>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</si>
  <si>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</si>
  <si>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</si>
  <si>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</si>
  <si>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</si>
  <si>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</si>
  <si>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</si>
  <si>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</si>
  <si>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</si>
  <si>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</si>
  <si>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</si>
  <si>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</si>
  <si>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</si>
  <si>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</si>
  <si>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</si>
  <si>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</si>
  <si>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</si>
  <si>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</si>
  <si>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</si>
  <si>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</si>
  <si>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</si>
  <si>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</si>
  <si>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</si>
  <si>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</si>
  <si>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</si>
  <si>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</si>
  <si>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</si>
  <si>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</si>
  <si>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</si>
  <si>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</si>
  <si>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</si>
  <si>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</si>
  <si>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</si>
  <si>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</si>
  <si>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</si>
  <si>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</si>
  <si>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</si>
  <si>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</si>
  <si>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</si>
  <si>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</si>
  <si>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</si>
  <si>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</si>
  <si>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</si>
  <si>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</si>
  <si>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</si>
  <si>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</si>
  <si>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</si>
  <si>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</si>
  <si>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</si>
  <si>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</si>
  <si>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</si>
  <si>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</si>
  <si>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</si>
  <si>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</si>
  <si>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</si>
  <si>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</si>
  <si>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</si>
  <si>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</si>
  <si>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</si>
  <si>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</si>
  <si>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</si>
  <si>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</si>
  <si>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</si>
  <si>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</si>
  <si>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</si>
  <si>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</si>
  <si>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</si>
  <si>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</si>
  <si>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</si>
  <si>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</si>
  <si>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</si>
  <si>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</si>
  <si>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</si>
  <si>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</si>
  <si>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</si>
  <si>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</si>
  <si>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</si>
  <si>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</si>
  <si>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</si>
  <si>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</si>
  <si>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</si>
  <si>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</si>
  <si>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</si>
  <si>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</si>
  <si>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</si>
  <si>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</si>
  <si>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</si>
  <si>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</si>
  <si>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</si>
  <si>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</si>
  <si>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</si>
  <si>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</si>
  <si>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</si>
  <si>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</si>
  <si>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</si>
  <si>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</si>
  <si>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</si>
  <si>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</si>
  <si>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</si>
  <si>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</si>
  <si>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</si>
  <si>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</si>
  <si>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</si>
  <si>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</si>
  <si>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</si>
  <si>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</si>
  <si>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</si>
  <si>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</si>
  <si>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</si>
  <si>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</si>
  <si>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</si>
  <si>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</si>
  <si>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</si>
  <si>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</si>
  <si>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</si>
  <si>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</si>
  <si>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</si>
  <si>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</si>
  <si>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</si>
  <si>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</si>
  <si>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</si>
  <si>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</si>
  <si>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</si>
  <si>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</si>
  <si>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</si>
  <si>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</si>
  <si>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</si>
  <si>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</si>
  <si>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</si>
  <si>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</si>
  <si>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</si>
  <si>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</si>
  <si>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</si>
  <si>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</si>
  <si>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</si>
  <si>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</si>
  <si>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</si>
  <si>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</si>
  <si>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</si>
  <si>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</si>
  <si>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</si>
  <si>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</si>
  <si>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</si>
  <si>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</si>
  <si>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</si>
  <si>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</si>
  <si>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</si>
  <si>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</si>
  <si>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</si>
  <si>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</si>
  <si>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</si>
  <si>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</si>
  <si>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</si>
  <si>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</si>
  <si>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</si>
  <si>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</si>
  <si>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</si>
  <si>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</si>
  <si>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</si>
  <si>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</si>
  <si>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</si>
  <si>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</si>
  <si>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</si>
  <si>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</si>
  <si>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</si>
  <si>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</si>
  <si>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</si>
  <si>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</si>
  <si>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</si>
  <si>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</si>
  <si>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</si>
  <si>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</si>
  <si>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</si>
  <si>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</si>
  <si>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</si>
  <si>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</si>
  <si>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</si>
  <si>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</si>
  <si>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</si>
  <si>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</si>
  <si>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</si>
  <si>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</si>
  <si>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</si>
  <si>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</si>
  <si>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</si>
  <si>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</si>
  <si>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</si>
  <si>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</si>
  <si>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</si>
  <si>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</si>
  <si>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</si>
  <si>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</si>
  <si>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</si>
  <si>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</si>
  <si>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</si>
  <si>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</si>
  <si>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</si>
  <si>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</si>
  <si>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</si>
  <si>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</si>
  <si>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</si>
  <si>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</si>
  <si>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</si>
  <si>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</si>
  <si>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</si>
  <si>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</si>
  <si>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</si>
  <si>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</si>
  <si>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</si>
  <si>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</si>
  <si>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</si>
  <si>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</si>
  <si>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</si>
  <si>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</si>
  <si>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</si>
  <si>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</si>
  <si>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</si>
  <si>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</si>
  <si>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</si>
  <si>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</si>
  <si>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</si>
  <si>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</si>
  <si>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</si>
  <si>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</si>
  <si>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</si>
  <si>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</si>
  <si>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</si>
  <si>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</si>
  <si>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</si>
  <si>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</si>
  <si>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</si>
  <si>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</si>
  <si>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</si>
  <si>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</si>
  <si>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</si>
  <si>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</si>
  <si>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</si>
  <si>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</si>
  <si>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</si>
  <si>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</si>
  <si>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</si>
  <si>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</si>
  <si>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</si>
  <si>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</si>
  <si>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</si>
  <si>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</si>
  <si>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</si>
  <si>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</si>
  <si>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</si>
  <si>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</si>
  <si>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</si>
  <si>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</si>
  <si>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</si>
  <si>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</si>
  <si>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</si>
  <si>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</si>
  <si>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</si>
  <si>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</si>
  <si>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</si>
  <si>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</si>
  <si>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</si>
  <si>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</si>
  <si>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</si>
  <si>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</si>
  <si>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</si>
  <si>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</si>
  <si>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</si>
  <si>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</si>
  <si>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</si>
  <si>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</si>
  <si>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</si>
  <si>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</si>
  <si>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</si>
  <si>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</si>
  <si>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</si>
  <si>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</si>
  <si>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</si>
  <si>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</si>
  <si>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</si>
  <si>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</si>
  <si>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</si>
  <si>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</si>
  <si>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</si>
  <si>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</si>
  <si>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</si>
  <si>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</si>
  <si>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</si>
  <si>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</si>
  <si>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</si>
  <si>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</si>
  <si>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</si>
  <si>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</si>
  <si>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</si>
  <si>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</si>
  <si>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</si>
  <si>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</si>
  <si>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</si>
  <si>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</si>
  <si>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</si>
  <si>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</si>
  <si>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</si>
  <si>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</si>
  <si>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</si>
  <si>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</si>
  <si>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</si>
  <si>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</si>
  <si>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</si>
  <si>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</si>
  <si>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</si>
  <si>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</si>
  <si>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</si>
  <si>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</si>
  <si>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</si>
  <si>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</si>
  <si>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</si>
  <si>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</si>
  <si>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</si>
  <si>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</si>
  <si>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</si>
  <si>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</si>
  <si>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</si>
  <si>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</si>
  <si>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</si>
  <si>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</si>
  <si>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</si>
  <si>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</si>
  <si>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</si>
  <si>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</si>
  <si>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</si>
  <si>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</si>
  <si>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</si>
  <si>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</si>
  <si>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</si>
  <si>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</si>
  <si>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</si>
  <si>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</si>
  <si>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</si>
  <si>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</si>
  <si>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</si>
  <si>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</si>
  <si>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</si>
  <si>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</si>
  <si>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</si>
  <si>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</si>
  <si>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</si>
  <si>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</si>
  <si>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</si>
  <si>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</si>
  <si>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</si>
  <si>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</si>
  <si>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</si>
  <si>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</si>
  <si>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</si>
  <si>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</si>
  <si>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</si>
  <si>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</si>
  <si>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</si>
  <si>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</si>
  <si>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</si>
  <si>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</si>
  <si>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</si>
  <si>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</si>
  <si>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</si>
  <si>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</si>
  <si>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</si>
  <si>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</si>
  <si>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</si>
  <si>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</si>
  <si>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</si>
  <si>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</si>
  <si>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</si>
  <si>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</si>
  <si>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</si>
  <si>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</si>
  <si>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</si>
  <si>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</si>
  <si>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</si>
  <si>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</si>
  <si>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</si>
  <si>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</si>
  <si>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</si>
  <si>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</si>
  <si>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</si>
  <si>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</si>
  <si>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</si>
  <si>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</si>
  <si>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</si>
  <si>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</si>
  <si>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</si>
  <si>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</si>
  <si>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</si>
  <si>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</si>
  <si>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</si>
  <si>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</si>
  <si>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</si>
  <si>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</si>
  <si>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</si>
  <si>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</si>
  <si>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</si>
  <si>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</si>
  <si>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</si>
  <si>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</si>
  <si>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</si>
  <si>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</si>
  <si>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</si>
  <si>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</si>
  <si>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</si>
  <si>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</si>
  <si>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</si>
  <si>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</si>
  <si>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</si>
  <si>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</si>
  <si>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</si>
  <si>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</si>
  <si>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</si>
  <si>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</si>
  <si>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</si>
  <si>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</si>
  <si>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</si>
  <si>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</si>
  <si>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</si>
  <si>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</si>
  <si>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</si>
  <si>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</si>
  <si>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</si>
  <si>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</si>
  <si>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</si>
  <si>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</si>
  <si>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</si>
  <si>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</si>
  <si>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</si>
  <si>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</si>
  <si>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</si>
  <si>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</si>
  <si>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</si>
  <si>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</si>
  <si>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</si>
  <si>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</si>
  <si>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</si>
  <si>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</si>
  <si>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</si>
  <si>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</si>
  <si>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</si>
  <si>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</si>
  <si>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</si>
  <si>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</si>
  <si>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</si>
  <si>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</si>
  <si>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</si>
  <si>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</si>
  <si>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</si>
  <si>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</si>
  <si>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</si>
  <si>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</si>
  <si>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</si>
  <si>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</si>
  <si>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</si>
  <si>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</si>
  <si>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</si>
  <si>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</si>
  <si>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</si>
  <si>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</si>
  <si>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</si>
  <si>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</si>
  <si>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</si>
  <si>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</si>
  <si>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</si>
  <si>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</si>
  <si>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</si>
  <si>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</si>
  <si>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</si>
  <si>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</si>
  <si>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</si>
  <si>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</si>
  <si>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</si>
  <si>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</si>
  <si>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</si>
  <si>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</si>
  <si>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</si>
  <si>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</si>
  <si>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</si>
  <si>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</si>
  <si>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</si>
  <si>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</si>
  <si>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</si>
  <si>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</si>
  <si>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</si>
  <si>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</si>
  <si>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</si>
  <si>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</si>
  <si>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</si>
  <si>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</si>
  <si>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</si>
  <si>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</si>
  <si>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</si>
  <si>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</si>
  <si>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</si>
  <si>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</si>
  <si>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</si>
  <si>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</si>
  <si>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</si>
  <si>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</si>
  <si>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</si>
  <si>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</si>
  <si>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</si>
  <si>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</si>
  <si>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</si>
  <si>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</si>
  <si>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</si>
  <si>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</si>
  <si>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</si>
  <si>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</si>
  <si>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</si>
  <si>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</si>
  <si>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</si>
  <si>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</si>
  <si>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</si>
  <si>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</si>
  <si>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</si>
  <si>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</si>
  <si>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</si>
  <si>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</si>
  <si>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</si>
  <si>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</si>
  <si>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</si>
  <si>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</si>
  <si>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</si>
  <si>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</si>
  <si>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</si>
  <si>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</si>
  <si>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</si>
  <si>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</si>
  <si>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</si>
  <si>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</si>
  <si>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</si>
  <si>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</si>
  <si>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</si>
  <si>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</si>
  <si>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</si>
  <si>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</si>
  <si>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</si>
  <si>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</si>
  <si>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</si>
  <si>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</si>
  <si>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</si>
  <si>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</si>
  <si>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</si>
  <si>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</si>
  <si>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</si>
  <si>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</si>
  <si>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</si>
  <si>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</si>
  <si>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</si>
  <si>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</si>
  <si>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</si>
  <si>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</si>
  <si>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</si>
  <si>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</si>
  <si>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</si>
  <si>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</si>
  <si>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</si>
  <si>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</si>
  <si>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</si>
  <si>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</si>
  <si>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</si>
  <si>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</si>
  <si>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</si>
  <si>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</si>
  <si>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</si>
  <si>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</si>
  <si>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</si>
  <si>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</si>
  <si>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</si>
  <si>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</si>
  <si>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</si>
  <si>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</si>
  <si>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</si>
  <si>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</si>
  <si>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</si>
  <si>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</si>
  <si>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</si>
  <si>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</si>
  <si>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</si>
  <si>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</si>
  <si>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</si>
  <si>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</si>
  <si>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</si>
  <si>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</si>
  <si>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</si>
  <si>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</si>
  <si>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</si>
  <si>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</si>
  <si>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</si>
  <si>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</si>
  <si>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</si>
  <si>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</si>
  <si>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</si>
  <si>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</si>
  <si>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</si>
  <si>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</si>
  <si>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</si>
  <si>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</si>
  <si>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</si>
  <si>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</si>
  <si>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</si>
  <si>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</si>
  <si>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</si>
  <si>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</si>
  <si>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</si>
  <si>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</si>
  <si>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</si>
  <si>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</si>
  <si>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</si>
  <si>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</si>
  <si>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</si>
  <si>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</si>
  <si>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</si>
  <si>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</si>
  <si>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</si>
  <si>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</si>
  <si>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</si>
  <si>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</si>
  <si>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</si>
  <si>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</si>
  <si>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</si>
  <si>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</si>
  <si>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</si>
  <si>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</si>
  <si>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</si>
  <si>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</si>
  <si>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</si>
  <si>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</si>
  <si>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</si>
  <si>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</si>
  <si>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</si>
  <si>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</si>
  <si>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</si>
  <si>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</si>
  <si>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</si>
  <si>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</si>
  <si>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</si>
  <si>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</si>
  <si>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</si>
  <si>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</si>
  <si>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</si>
  <si>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</si>
  <si>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</si>
  <si>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</si>
  <si>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</si>
  <si>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</si>
  <si>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</si>
  <si>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</si>
  <si>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</si>
  <si>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</si>
  <si>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</si>
  <si>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</si>
  <si>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</si>
  <si>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</si>
  <si>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</si>
  <si>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</si>
  <si>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</si>
  <si>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</si>
  <si>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</si>
  <si>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</si>
  <si>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</si>
  <si>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</si>
  <si>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</si>
  <si>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</si>
  <si>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</si>
  <si>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</si>
  <si>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</si>
  <si>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</si>
  <si>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</si>
  <si>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</si>
  <si>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</si>
  <si>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</si>
  <si>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</si>
  <si>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</si>
  <si>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</si>
  <si>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</si>
  <si>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</si>
  <si>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</si>
  <si>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</si>
  <si>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</si>
  <si>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</si>
  <si>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</si>
  <si>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</si>
  <si>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</si>
  <si>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</si>
  <si>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</si>
  <si>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</si>
  <si>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</si>
  <si>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</si>
  <si>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</si>
  <si>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</si>
  <si>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</si>
  <si>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</si>
  <si>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</si>
  <si>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</si>
  <si>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</si>
  <si>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</si>
  <si>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</si>
  <si>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</si>
  <si>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</si>
  <si>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</si>
  <si>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</si>
  <si>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</si>
  <si>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</si>
  <si>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</si>
  <si>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</si>
  <si>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</si>
  <si>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</si>
  <si>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</si>
  <si>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</si>
  <si>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</si>
  <si>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</si>
  <si>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</si>
  <si>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</si>
  <si>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</si>
  <si>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</si>
  <si>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</si>
  <si>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</si>
  <si>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</si>
  <si>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</si>
  <si>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</si>
  <si>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</si>
  <si>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</si>
  <si>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</si>
  <si>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</si>
  <si>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</si>
  <si>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</si>
  <si>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</si>
  <si>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</si>
  <si>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</si>
  <si>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</si>
  <si>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</si>
  <si>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</si>
  <si>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</si>
  <si>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</si>
  <si>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</si>
  <si>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</si>
  <si>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</si>
  <si>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</si>
  <si>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</si>
  <si>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</si>
  <si>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</si>
  <si>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</si>
  <si>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</si>
  <si>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</si>
  <si>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</si>
  <si>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</si>
  <si>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</si>
  <si>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</si>
  <si>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</si>
  <si>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</si>
  <si>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</si>
  <si>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</si>
  <si>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</si>
  <si>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</si>
  <si>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</si>
  <si>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</si>
  <si>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</si>
  <si>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</si>
  <si>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</si>
  <si>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</si>
  <si>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</si>
  <si>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</si>
  <si>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</si>
  <si>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</si>
  <si>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</si>
  <si>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</si>
  <si>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</si>
  <si>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</si>
  <si>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</si>
  <si>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</si>
  <si>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</si>
  <si>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</si>
  <si>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</si>
  <si>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</si>
  <si>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</si>
  <si>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</si>
  <si>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</si>
  <si>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</si>
  <si>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</si>
  <si>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</si>
  <si>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</si>
  <si>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</si>
  <si>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</si>
  <si>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</si>
  <si>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</si>
  <si>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</si>
  <si>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</si>
  <si>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</si>
  <si>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</si>
  <si>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</si>
  <si>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</si>
  <si>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</si>
  <si>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</si>
  <si>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</si>
  <si>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</si>
  <si>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</si>
  <si>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</si>
  <si>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</si>
  <si>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</si>
  <si>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</si>
  <si>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</si>
  <si>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</si>
  <si>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</si>
  <si>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</si>
  <si>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</si>
  <si>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</si>
  <si>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</si>
  <si>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</si>
  <si>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</si>
  <si>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</si>
  <si>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</si>
  <si>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</si>
  <si>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</si>
  <si>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</si>
  <si>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</si>
  <si>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</si>
  <si>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</si>
  <si>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</si>
  <si>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</si>
  <si>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</si>
  <si>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</si>
  <si>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</si>
  <si>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</si>
  <si>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</si>
  <si>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</si>
  <si>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</si>
  <si>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</si>
  <si>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</si>
  <si>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</si>
  <si>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</si>
  <si>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</si>
  <si>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</si>
  <si>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</si>
  <si>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</si>
  <si>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</si>
  <si>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</si>
  <si>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</si>
  <si>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</si>
  <si>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</si>
  <si>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</si>
  <si>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</si>
  <si>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</si>
  <si>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</si>
  <si>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</si>
  <si>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</si>
  <si>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</si>
  <si>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</si>
  <si>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</si>
  <si>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</si>
  <si>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</si>
  <si>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</si>
  <si>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</si>
  <si>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</si>
  <si>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</si>
  <si>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</si>
  <si>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</si>
  <si>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</si>
  <si>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</si>
  <si>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</si>
  <si>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</si>
  <si>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</si>
  <si>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</si>
  <si>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</si>
  <si>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</si>
  <si>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</si>
  <si>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</si>
  <si>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</si>
  <si>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</si>
  <si>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</si>
  <si>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</si>
  <si>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</si>
  <si>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</si>
  <si>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</si>
  <si>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</si>
  <si>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</si>
  <si>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</si>
  <si>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</si>
  <si>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</si>
  <si>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</si>
  <si>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</si>
  <si>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</si>
  <si>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</si>
  <si>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</si>
  <si>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</si>
  <si>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</si>
  <si>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</si>
  <si>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</si>
  <si>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</si>
  <si>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</si>
  <si>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</si>
  <si>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</si>
  <si>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</si>
  <si>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</si>
  <si>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</si>
  <si>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</si>
  <si>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</si>
  <si>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</si>
  <si>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</si>
  <si>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</si>
  <si>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</si>
  <si>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</si>
  <si>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</si>
  <si>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</si>
  <si>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</si>
  <si>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</si>
  <si>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</si>
  <si>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</si>
  <si>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</si>
  <si>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</si>
  <si>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</si>
  <si>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</si>
  <si>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</si>
  <si>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</si>
  <si>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</si>
  <si>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</si>
  <si>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</si>
  <si>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</si>
  <si>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</si>
  <si>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</si>
  <si>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</si>
  <si>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</si>
  <si>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</si>
  <si>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</si>
  <si>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</si>
  <si>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</si>
  <si>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</si>
  <si>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</si>
  <si>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</si>
  <si>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</si>
  <si>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</si>
  <si>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</si>
  <si>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</si>
  <si>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</si>
  <si>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</si>
  <si>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</si>
  <si>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</si>
  <si>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</si>
  <si>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</si>
  <si>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</si>
  <si>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</si>
  <si>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</si>
  <si>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</si>
  <si>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</si>
  <si>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</si>
  <si>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</si>
  <si>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</si>
  <si>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</si>
  <si>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</si>
  <si>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</si>
  <si>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</si>
  <si>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</si>
  <si>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</si>
  <si>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</si>
  <si>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</si>
  <si>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</si>
  <si>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</si>
  <si>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</si>
  <si>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</si>
  <si>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</si>
  <si>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</si>
  <si>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</si>
  <si>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</si>
  <si>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</si>
  <si>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</si>
  <si>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</si>
  <si>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</si>
  <si>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</si>
  <si>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</si>
  <si>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</si>
  <si>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</si>
  <si>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</si>
  <si>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</si>
  <si>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</si>
  <si>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</si>
  <si>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</si>
  <si>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</si>
  <si>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</si>
  <si>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</si>
  <si>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</si>
  <si>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</si>
  <si>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</si>
  <si>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</si>
  <si>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</si>
  <si>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</si>
  <si>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</si>
  <si>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</si>
  <si>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</si>
  <si>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</si>
  <si>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</si>
  <si>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</si>
  <si>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</si>
  <si>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</si>
  <si>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</si>
  <si>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</si>
  <si>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</si>
  <si>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</si>
  <si>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</si>
  <si>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</si>
  <si>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</si>
  <si>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</si>
  <si>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</si>
  <si>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</si>
  <si>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</si>
  <si>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</si>
  <si>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</si>
  <si>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</si>
  <si>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</si>
  <si>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</si>
  <si>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</si>
  <si>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</si>
  <si>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</si>
  <si>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</si>
  <si>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</si>
  <si>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</si>
  <si>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</si>
  <si>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</si>
  <si>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</si>
  <si>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</si>
  <si>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</si>
  <si>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</si>
  <si>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</si>
  <si>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</si>
  <si>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</si>
  <si>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</si>
  <si>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</si>
  <si>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</si>
  <si>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</si>
  <si>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</si>
  <si>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</si>
  <si>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</si>
  <si>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</si>
  <si>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</si>
  <si>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</si>
  <si>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</si>
  <si>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</si>
  <si>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</si>
  <si>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</si>
  <si>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</si>
  <si>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</si>
  <si>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</si>
  <si>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</si>
  <si>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</si>
  <si>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</si>
  <si>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</si>
  <si>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</si>
  <si>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</si>
  <si>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</si>
  <si>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</si>
  <si>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</si>
  <si>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</si>
  <si>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</si>
  <si>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</si>
  <si>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</si>
  <si>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</si>
  <si>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</si>
  <si>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</si>
  <si>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</si>
  <si>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</si>
  <si>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</si>
  <si>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</si>
  <si>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</si>
  <si>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</si>
  <si>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</si>
  <si>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</si>
  <si>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</si>
  <si>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</si>
  <si>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</si>
  <si>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</si>
  <si>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</si>
  <si>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</si>
  <si>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</si>
  <si>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</si>
  <si>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</si>
  <si>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</si>
  <si>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</si>
  <si>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</si>
  <si>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</si>
  <si>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</si>
  <si>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</si>
  <si>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</si>
  <si>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</si>
  <si>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</si>
  <si>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</si>
  <si>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</si>
  <si>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</si>
  <si>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</si>
  <si>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</si>
  <si>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</si>
  <si>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</si>
  <si>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</si>
  <si>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</si>
  <si>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</si>
  <si>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</si>
  <si>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</si>
  <si>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</si>
  <si>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</si>
  <si>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</si>
  <si>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</si>
  <si>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</si>
  <si>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</si>
  <si>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</si>
  <si>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</si>
  <si>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</si>
  <si>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</si>
  <si>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</si>
  <si>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</si>
  <si>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</si>
  <si>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</si>
  <si>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</si>
  <si>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</si>
  <si>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</si>
  <si>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</si>
  <si>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</si>
  <si>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</si>
  <si>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</si>
  <si>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</si>
  <si>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</si>
  <si>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</si>
  <si>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</si>
  <si>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</si>
  <si>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</si>
  <si>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</si>
  <si>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</si>
  <si>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</si>
  <si>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</si>
  <si>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</si>
  <si>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</si>
  <si>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</si>
  <si>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</si>
  <si>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</si>
  <si>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</si>
  <si>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</si>
  <si>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</si>
  <si>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</si>
  <si>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</si>
  <si>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</si>
  <si>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</si>
  <si>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</si>
  <si>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</si>
  <si>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</si>
  <si>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</si>
  <si>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</si>
  <si>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</si>
  <si>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</si>
  <si>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</si>
  <si>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</si>
  <si>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</si>
  <si>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</si>
  <si>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</si>
  <si>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</si>
  <si>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</si>
  <si>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</si>
  <si>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</si>
  <si>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</si>
  <si>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</si>
  <si>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</si>
  <si>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</si>
  <si>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</si>
  <si>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</si>
  <si>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</si>
  <si>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</si>
  <si>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</si>
  <si>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</si>
  <si>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</si>
  <si>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</si>
  <si>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</si>
  <si>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</si>
  <si>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</si>
  <si>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</si>
  <si>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</si>
  <si>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</si>
  <si>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</si>
  <si>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</si>
  <si>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</si>
  <si>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</si>
  <si>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</si>
  <si>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</si>
  <si>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</si>
  <si>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</si>
  <si>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</si>
  <si>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</si>
  <si>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</si>
  <si>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</si>
  <si>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</si>
  <si>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</si>
  <si>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</si>
  <si>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</si>
  <si>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</si>
  <si>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</si>
  <si>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</si>
  <si>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</si>
  <si>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</si>
  <si>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</si>
  <si>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</si>
  <si>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</si>
  <si>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</si>
  <si>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</si>
  <si>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</si>
  <si>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</si>
  <si>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</si>
  <si>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</si>
  <si>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</si>
  <si>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</si>
  <si>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</si>
  <si>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</si>
  <si>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</si>
  <si>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</si>
  <si>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</si>
  <si>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</si>
  <si>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</si>
  <si>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</si>
  <si>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</si>
  <si>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</si>
  <si>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</si>
  <si>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</si>
  <si>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</si>
  <si>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</si>
  <si>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</si>
  <si>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</si>
  <si>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</si>
  <si>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</si>
  <si>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</si>
  <si>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</si>
  <si>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</si>
  <si>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</si>
  <si>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</si>
  <si>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</si>
  <si>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</si>
  <si>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</si>
  <si>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</si>
  <si>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</si>
  <si>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</si>
  <si>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</si>
  <si>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</si>
  <si>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</si>
  <si>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Progressive Alloy Steels Unlimited, Inc.</t>
  </si>
  <si>
    <t>Usage analyzed completely on a per company basis</t>
  </si>
  <si>
    <t>57-1082505</t>
  </si>
  <si>
    <t>US Taxpayer ID number</t>
  </si>
  <si>
    <t>6335 N. Hollywood Blvd., Ste. 130, Las Vegas, NV 89115 / 2217 E. Bobo Newsome Hwy., Hartsville, SC 29550</t>
  </si>
  <si>
    <t>Patrick Servenack</t>
  </si>
  <si>
    <t>pservenack@progressivealloy.com</t>
  </si>
  <si>
    <t>800.798.5619</t>
  </si>
  <si>
    <t>Quality Manager</t>
  </si>
  <si>
    <t>Mandatory compliance documented on PASU Purchase Order Terms and Conditions</t>
  </si>
  <si>
    <t>www.progressivealloy.com/approvals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</si>
</sst>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85" fillId="0" borderId="0"/>
    <xf numFmtId="0" fontId="85"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5"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6" fontId="4" fillId="0" borderId="0"/>
    <xf numFmtId="166"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85" fillId="0" borderId="0"/>
    <xf numFmtId="0" fontId="85" fillId="0" borderId="0"/>
    <xf numFmtId="0" fontId="85" fillId="0" borderId="0"/>
    <xf numFmtId="166"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6"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6"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6"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00000000-0005-0000-0000-000003000000}"/>
    <cellStyle name="20% - Accent1 2 3" xfId="713" xr:uid="{00000000-0005-0000-0000-000004000000}"/>
    <cellStyle name="20% - Accent1 3" xfId="807" xr:uid="{00000000-0005-0000-0000-000005000000}"/>
    <cellStyle name="20% - Accent2" xfId="692" builtinId="34" customBuiltin="1"/>
    <cellStyle name="20% - Accent2 2" xfId="7" xr:uid="{00000000-0005-0000-0000-000007000000}"/>
    <cellStyle name="20% - Accent2 2 2" xfId="598" xr:uid="{00000000-0005-0000-0000-000008000000}"/>
    <cellStyle name="20% - Accent2 2 2 2" xfId="761" xr:uid="{00000000-0005-0000-0000-000009000000}"/>
    <cellStyle name="20% - Accent2 2 3" xfId="714" xr:uid="{00000000-0005-0000-0000-00000A000000}"/>
    <cellStyle name="20% - Accent2 3" xfId="810" xr:uid="{00000000-0005-0000-0000-00000B000000}"/>
    <cellStyle name="20% - Accent3" xfId="696" builtinId="38" customBuiltin="1"/>
    <cellStyle name="20% - Accent3 2" xfId="8" xr:uid="{00000000-0005-0000-0000-00000D000000}"/>
    <cellStyle name="20% - Accent3 2 2" xfId="599" xr:uid="{00000000-0005-0000-0000-00000E000000}"/>
    <cellStyle name="20% - Accent3 2 2 2" xfId="762" xr:uid="{00000000-0005-0000-0000-00000F000000}"/>
    <cellStyle name="20% - Accent3 2 3" xfId="715" xr:uid="{00000000-0005-0000-0000-000010000000}"/>
    <cellStyle name="20% - Accent3 3" xfId="813" xr:uid="{00000000-0005-0000-0000-000011000000}"/>
    <cellStyle name="20% - Accent4" xfId="700" builtinId="42" customBuiltin="1"/>
    <cellStyle name="20% - Accent4 2" xfId="9" xr:uid="{00000000-0005-0000-0000-000013000000}"/>
    <cellStyle name="20% - Accent4 2 2" xfId="600" xr:uid="{00000000-0005-0000-0000-000014000000}"/>
    <cellStyle name="20% - Accent4 2 2 2" xfId="763" xr:uid="{00000000-0005-0000-0000-000015000000}"/>
    <cellStyle name="20% - Accent4 2 3" xfId="716" xr:uid="{00000000-0005-0000-0000-000016000000}"/>
    <cellStyle name="20% - Accent4 3" xfId="816" xr:uid="{00000000-0005-0000-0000-000017000000}"/>
    <cellStyle name="20% - Accent5" xfId="704" builtinId="46" customBuiltin="1"/>
    <cellStyle name="20% - Accent5 2" xfId="10" xr:uid="{00000000-0005-0000-0000-000019000000}"/>
    <cellStyle name="20% - Accent5 2 2" xfId="601" xr:uid="{00000000-0005-0000-0000-00001A000000}"/>
    <cellStyle name="20% - Accent5 2 2 2" xfId="764" xr:uid="{00000000-0005-0000-0000-00001B000000}"/>
    <cellStyle name="20% - Accent5 2 3" xfId="717" xr:uid="{00000000-0005-0000-0000-00001C000000}"/>
    <cellStyle name="20% - Accent5 3" xfId="819" xr:uid="{00000000-0005-0000-0000-00001D000000}"/>
    <cellStyle name="20% - Accent6" xfId="708" builtinId="50" customBuiltin="1"/>
    <cellStyle name="20% - Accent6 2" xfId="11" xr:uid="{00000000-0005-0000-0000-00001F000000}"/>
    <cellStyle name="20% - Accent6 2 2" xfId="602" xr:uid="{00000000-0005-0000-0000-000020000000}"/>
    <cellStyle name="20% - Accent6 2 2 2" xfId="765" xr:uid="{00000000-0005-0000-0000-000021000000}"/>
    <cellStyle name="20% - Accent6 2 3" xfId="718" xr:uid="{00000000-0005-0000-0000-000022000000}"/>
    <cellStyle name="20% - Accent6 3" xfId="822" xr:uid="{00000000-0005-0000-0000-000023000000}"/>
    <cellStyle name="40% - Accent1" xfId="689" builtinId="31" customBuiltin="1"/>
    <cellStyle name="40% - Accent1 2" xfId="12" xr:uid="{00000000-0005-0000-0000-000025000000}"/>
    <cellStyle name="40% - Accent1 2 2" xfId="603" xr:uid="{00000000-0005-0000-0000-000026000000}"/>
    <cellStyle name="40% - Accent1 2 2 2" xfId="766" xr:uid="{00000000-0005-0000-0000-000027000000}"/>
    <cellStyle name="40% - Accent1 2 3" xfId="719" xr:uid="{00000000-0005-0000-0000-000028000000}"/>
    <cellStyle name="40% - Accent1 3" xfId="808" xr:uid="{00000000-0005-0000-0000-000029000000}"/>
    <cellStyle name="40% - Accent2" xfId="693" builtinId="35" customBuiltin="1"/>
    <cellStyle name="40% - Accent2 2" xfId="13" xr:uid="{00000000-0005-0000-0000-00002B000000}"/>
    <cellStyle name="40% - Accent2 2 2" xfId="604" xr:uid="{00000000-0005-0000-0000-00002C000000}"/>
    <cellStyle name="40% - Accent2 2 2 2" xfId="767" xr:uid="{00000000-0005-0000-0000-00002D000000}"/>
    <cellStyle name="40% - Accent2 2 3" xfId="720" xr:uid="{00000000-0005-0000-0000-00002E000000}"/>
    <cellStyle name="40% - Accent2 3" xfId="811" xr:uid="{00000000-0005-0000-0000-00002F000000}"/>
    <cellStyle name="40% - Accent3" xfId="697" builtinId="39" customBuiltin="1"/>
    <cellStyle name="40% - Accent3 2" xfId="14" xr:uid="{00000000-0005-0000-0000-000031000000}"/>
    <cellStyle name="40% - Accent3 2 2" xfId="605" xr:uid="{00000000-0005-0000-0000-000032000000}"/>
    <cellStyle name="40% - Accent3 2 2 2" xfId="768" xr:uid="{00000000-0005-0000-0000-000033000000}"/>
    <cellStyle name="40% - Accent3 2 3" xfId="721" xr:uid="{00000000-0005-0000-0000-000034000000}"/>
    <cellStyle name="40% - Accent3 3" xfId="814" xr:uid="{00000000-0005-0000-0000-000035000000}"/>
    <cellStyle name="40% - Accent4" xfId="701" builtinId="43" customBuiltin="1"/>
    <cellStyle name="40% - Accent4 2" xfId="15" xr:uid="{00000000-0005-0000-0000-000037000000}"/>
    <cellStyle name="40% - Accent4 2 2" xfId="606" xr:uid="{00000000-0005-0000-0000-000038000000}"/>
    <cellStyle name="40% - Accent4 2 2 2" xfId="769" xr:uid="{00000000-0005-0000-0000-000039000000}"/>
    <cellStyle name="40% - Accent4 2 3" xfId="722" xr:uid="{00000000-0005-0000-0000-00003A000000}"/>
    <cellStyle name="40% - Accent4 3" xfId="817" xr:uid="{00000000-0005-0000-0000-00003B000000}"/>
    <cellStyle name="40% - Accent5" xfId="705" builtinId="47" customBuiltin="1"/>
    <cellStyle name="40% - Accent5 2" xfId="16" xr:uid="{00000000-0005-0000-0000-00003D000000}"/>
    <cellStyle name="40% - Accent5 2 2" xfId="607" xr:uid="{00000000-0005-0000-0000-00003E000000}"/>
    <cellStyle name="40% - Accent5 2 2 2" xfId="770" xr:uid="{00000000-0005-0000-0000-00003F000000}"/>
    <cellStyle name="40% - Accent5 2 3" xfId="723" xr:uid="{00000000-0005-0000-0000-000040000000}"/>
    <cellStyle name="40% - Accent5 3" xfId="820" xr:uid="{00000000-0005-0000-0000-000041000000}"/>
    <cellStyle name="40% - Accent6" xfId="709" builtinId="51" customBuiltin="1"/>
    <cellStyle name="40% - Accent6 2" xfId="17" xr:uid="{00000000-0005-0000-0000-000043000000}"/>
    <cellStyle name="40% - Accent6 2 2" xfId="608" xr:uid="{00000000-0005-0000-0000-000044000000}"/>
    <cellStyle name="40% - Accent6 2 2 2" xfId="771" xr:uid="{00000000-0005-0000-0000-000045000000}"/>
    <cellStyle name="40% - Accent6 2 3" xfId="724" xr:uid="{00000000-0005-0000-0000-000046000000}"/>
    <cellStyle name="40% - Accent6 3" xfId="823" xr:uid="{00000000-0005-0000-0000-000047000000}"/>
    <cellStyle name="60% - Accent1" xfId="690" builtinId="32" customBuiltin="1"/>
    <cellStyle name="60% - Accent1 2" xfId="18" xr:uid="{00000000-0005-0000-0000-000049000000}"/>
    <cellStyle name="60% - Accent1 2 2" xfId="609" xr:uid="{00000000-0005-0000-0000-00004A000000}"/>
    <cellStyle name="60% - Accent1 3" xfId="809" xr:uid="{00000000-0005-0000-0000-00004B000000}"/>
    <cellStyle name="60% - Accent2" xfId="694" builtinId="36" customBuiltin="1"/>
    <cellStyle name="60% - Accent2 2" xfId="19" xr:uid="{00000000-0005-0000-0000-00004D000000}"/>
    <cellStyle name="60% - Accent2 2 2" xfId="610" xr:uid="{00000000-0005-0000-0000-00004E000000}"/>
    <cellStyle name="60% - Accent2 3" xfId="812" xr:uid="{00000000-0005-0000-0000-00004F000000}"/>
    <cellStyle name="60% - Accent3" xfId="698" builtinId="40" customBuiltin="1"/>
    <cellStyle name="60% - Accent3 2" xfId="20" xr:uid="{00000000-0005-0000-0000-000051000000}"/>
    <cellStyle name="60% - Accent3 2 2" xfId="611" xr:uid="{00000000-0005-0000-0000-000052000000}"/>
    <cellStyle name="60% - Accent3 3" xfId="815" xr:uid="{00000000-0005-0000-0000-000053000000}"/>
    <cellStyle name="60% - Accent4" xfId="702" builtinId="44" customBuiltin="1"/>
    <cellStyle name="60% - Accent4 2" xfId="21" xr:uid="{00000000-0005-0000-0000-000055000000}"/>
    <cellStyle name="60% - Accent4 2 2" xfId="612" xr:uid="{00000000-0005-0000-0000-000056000000}"/>
    <cellStyle name="60% - Accent4 3" xfId="818" xr:uid="{00000000-0005-0000-0000-000057000000}"/>
    <cellStyle name="60% - Accent5" xfId="706" builtinId="48" customBuiltin="1"/>
    <cellStyle name="60% - Accent5 2" xfId="22" xr:uid="{00000000-0005-0000-0000-000059000000}"/>
    <cellStyle name="60% - Accent5 2 2" xfId="613" xr:uid="{00000000-0005-0000-0000-00005A000000}"/>
    <cellStyle name="60% - Accent5 3" xfId="821" xr:uid="{00000000-0005-0000-0000-00005B000000}"/>
    <cellStyle name="60% - Accent6" xfId="710" builtinId="52" customBuiltin="1"/>
    <cellStyle name="60% - Accent6 2" xfId="23" xr:uid="{00000000-0005-0000-0000-00005D000000}"/>
    <cellStyle name="60% - Accent6 2 2" xfId="614" xr:uid="{00000000-0005-0000-0000-00005E000000}"/>
    <cellStyle name="60% - Accent6 3" xfId="824" xr:uid="{00000000-0005-0000-0000-00005F000000}"/>
    <cellStyle name="Accent1" xfId="687" builtinId="29" customBuiltin="1"/>
    <cellStyle name="Accent1 2" xfId="24" xr:uid="{00000000-0005-0000-0000-000061000000}"/>
    <cellStyle name="Accent1 2 2" xfId="615" xr:uid="{00000000-0005-0000-0000-000062000000}"/>
    <cellStyle name="Accent2" xfId="691" builtinId="33" customBuiltin="1"/>
    <cellStyle name="Accent2 2" xfId="25" xr:uid="{00000000-0005-0000-0000-000064000000}"/>
    <cellStyle name="Accent2 2 2" xfId="616" xr:uid="{00000000-0005-0000-0000-000065000000}"/>
    <cellStyle name="Accent3" xfId="695" builtinId="37" customBuiltin="1"/>
    <cellStyle name="Accent3 2" xfId="26" xr:uid="{00000000-0005-0000-0000-000067000000}"/>
    <cellStyle name="Accent3 2 2" xfId="617" xr:uid="{00000000-0005-0000-0000-000068000000}"/>
    <cellStyle name="Accent4" xfId="699" builtinId="41" customBuiltin="1"/>
    <cellStyle name="Accent4 2" xfId="27" xr:uid="{00000000-0005-0000-0000-00006A000000}"/>
    <cellStyle name="Accent4 2 2" xfId="618" xr:uid="{00000000-0005-0000-0000-00006B000000}"/>
    <cellStyle name="Accent5" xfId="703" builtinId="45" customBuiltin="1"/>
    <cellStyle name="Accent5 2" xfId="28" xr:uid="{00000000-0005-0000-0000-00006D000000}"/>
    <cellStyle name="Accent5 2 2" xfId="619" xr:uid="{00000000-0005-0000-0000-00006E000000}"/>
    <cellStyle name="Accent6" xfId="707" builtinId="49" customBuiltin="1"/>
    <cellStyle name="Accent6 2" xfId="29" xr:uid="{00000000-0005-0000-0000-000070000000}"/>
    <cellStyle name="Accent6 2 2" xfId="620" xr:uid="{00000000-0005-0000-0000-000071000000}"/>
    <cellStyle name="Bad" xfId="677" builtinId="27" customBuiltin="1"/>
    <cellStyle name="Bad 2" xfId="30" xr:uid="{00000000-0005-0000-0000-000073000000}"/>
    <cellStyle name="Bad 2 2" xfId="621" xr:uid="{00000000-0005-0000-0000-000074000000}"/>
    <cellStyle name="Bad 3" xfId="31" xr:uid="{00000000-0005-0000-0000-000075000000}"/>
    <cellStyle name="Bad 3 2" xfId="622" xr:uid="{00000000-0005-0000-0000-000076000000}"/>
    <cellStyle name="Calculation" xfId="681" builtinId="22" customBuiltin="1"/>
    <cellStyle name="Calculation 2" xfId="32" xr:uid="{00000000-0005-0000-0000-000078000000}"/>
    <cellStyle name="Calculation 2 2" xfId="623" xr:uid="{00000000-0005-0000-0000-000079000000}"/>
    <cellStyle name="Check Cell" xfId="683" builtinId="23" customBuiltin="1"/>
    <cellStyle name="Check Cell 2" xfId="33" xr:uid="{00000000-0005-0000-0000-00007B000000}"/>
    <cellStyle name="Check Cell 2 2" xfId="624" xr:uid="{00000000-0005-0000-0000-00007C000000}"/>
    <cellStyle name="Comma" xfId="4" xr:uid="{00000000-0005-0000-0000-00007D000000}"/>
    <cellStyle name="Comma [0]" xfId="5" xr:uid="{00000000-0005-0000-0000-00007E000000}"/>
    <cellStyle name="Comma [0] 2" xfId="34" xr:uid="{00000000-0005-0000-0000-00007F000000}"/>
    <cellStyle name="Comma [0] 3" xfId="35" xr:uid="{00000000-0005-0000-0000-000080000000}"/>
    <cellStyle name="Comma [0] 4" xfId="36" xr:uid="{00000000-0005-0000-0000-000081000000}"/>
    <cellStyle name="Comma 10" xfId="37" xr:uid="{00000000-0005-0000-0000-000082000000}"/>
    <cellStyle name="Comma 100" xfId="38" xr:uid="{00000000-0005-0000-0000-000083000000}"/>
    <cellStyle name="Comma 101" xfId="39" xr:uid="{00000000-0005-0000-0000-000084000000}"/>
    <cellStyle name="Comma 102" xfId="40" xr:uid="{00000000-0005-0000-0000-000085000000}"/>
    <cellStyle name="Comma 103" xfId="41" xr:uid="{00000000-0005-0000-0000-000086000000}"/>
    <cellStyle name="Comma 104" xfId="42" xr:uid="{00000000-0005-0000-0000-000087000000}"/>
    <cellStyle name="Comma 105" xfId="43" xr:uid="{00000000-0005-0000-0000-000088000000}"/>
    <cellStyle name="Comma 106" xfId="44" xr:uid="{00000000-0005-0000-0000-000089000000}"/>
    <cellStyle name="Comma 107" xfId="45" xr:uid="{00000000-0005-0000-0000-00008A000000}"/>
    <cellStyle name="Comma 108" xfId="46" xr:uid="{00000000-0005-0000-0000-00008B000000}"/>
    <cellStyle name="Comma 109" xfId="47" xr:uid="{00000000-0005-0000-0000-00008C000000}"/>
    <cellStyle name="Comma 11" xfId="48" xr:uid="{00000000-0005-0000-0000-00008D000000}"/>
    <cellStyle name="Comma 110" xfId="49" xr:uid="{00000000-0005-0000-0000-00008E000000}"/>
    <cellStyle name="Comma 111" xfId="50" xr:uid="{00000000-0005-0000-0000-00008F000000}"/>
    <cellStyle name="Comma 112" xfId="51" xr:uid="{00000000-0005-0000-0000-000090000000}"/>
    <cellStyle name="Comma 113" xfId="52" xr:uid="{00000000-0005-0000-0000-000091000000}"/>
    <cellStyle name="Comma 114" xfId="53" xr:uid="{00000000-0005-0000-0000-000092000000}"/>
    <cellStyle name="Comma 115" xfId="54" xr:uid="{00000000-0005-0000-0000-000093000000}"/>
    <cellStyle name="Comma 116" xfId="55" xr:uid="{00000000-0005-0000-0000-000094000000}"/>
    <cellStyle name="Comma 117" xfId="56" xr:uid="{00000000-0005-0000-0000-000095000000}"/>
    <cellStyle name="Comma 118" xfId="57" xr:uid="{00000000-0005-0000-0000-000096000000}"/>
    <cellStyle name="Comma 119" xfId="58" xr:uid="{00000000-0005-0000-0000-000097000000}"/>
    <cellStyle name="Comma 12" xfId="59" xr:uid="{00000000-0005-0000-0000-000098000000}"/>
    <cellStyle name="Comma 120" xfId="60" xr:uid="{00000000-0005-0000-0000-000099000000}"/>
    <cellStyle name="Comma 121" xfId="61" xr:uid="{00000000-0005-0000-0000-00009A000000}"/>
    <cellStyle name="Comma 122" xfId="62" xr:uid="{00000000-0005-0000-0000-00009B000000}"/>
    <cellStyle name="Comma 123" xfId="63" xr:uid="{00000000-0005-0000-0000-00009C000000}"/>
    <cellStyle name="Comma 124" xfId="64" xr:uid="{00000000-0005-0000-0000-00009D000000}"/>
    <cellStyle name="Comma 125" xfId="65" xr:uid="{00000000-0005-0000-0000-00009E000000}"/>
    <cellStyle name="Comma 126" xfId="66" xr:uid="{00000000-0005-0000-0000-00009F000000}"/>
    <cellStyle name="Comma 127" xfId="67" xr:uid="{00000000-0005-0000-0000-0000A0000000}"/>
    <cellStyle name="Comma 128" xfId="68" xr:uid="{00000000-0005-0000-0000-0000A1000000}"/>
    <cellStyle name="Comma 129" xfId="69" xr:uid="{00000000-0005-0000-0000-0000A2000000}"/>
    <cellStyle name="Comma 13" xfId="70" xr:uid="{00000000-0005-0000-0000-0000A3000000}"/>
    <cellStyle name="Comma 130" xfId="71" xr:uid="{00000000-0005-0000-0000-0000A4000000}"/>
    <cellStyle name="Comma 131" xfId="72" xr:uid="{00000000-0005-0000-0000-0000A5000000}"/>
    <cellStyle name="Comma 132" xfId="73" xr:uid="{00000000-0005-0000-0000-0000A6000000}"/>
    <cellStyle name="Comma 133" xfId="74" xr:uid="{00000000-0005-0000-0000-0000A7000000}"/>
    <cellStyle name="Comma 134" xfId="75" xr:uid="{00000000-0005-0000-0000-0000A8000000}"/>
    <cellStyle name="Comma 135" xfId="76" xr:uid="{00000000-0005-0000-0000-0000A9000000}"/>
    <cellStyle name="Comma 136" xfId="77" xr:uid="{00000000-0005-0000-0000-0000AA000000}"/>
    <cellStyle name="Comma 137" xfId="78" xr:uid="{00000000-0005-0000-0000-0000AB000000}"/>
    <cellStyle name="Comma 138" xfId="79" xr:uid="{00000000-0005-0000-0000-0000AC000000}"/>
    <cellStyle name="Comma 139" xfId="80" xr:uid="{00000000-0005-0000-0000-0000AD000000}"/>
    <cellStyle name="Comma 14" xfId="81" xr:uid="{00000000-0005-0000-0000-0000AE000000}"/>
    <cellStyle name="Comma 140" xfId="82" xr:uid="{00000000-0005-0000-0000-0000AF000000}"/>
    <cellStyle name="Comma 141" xfId="83" xr:uid="{00000000-0005-0000-0000-0000B0000000}"/>
    <cellStyle name="Comma 142" xfId="84" xr:uid="{00000000-0005-0000-0000-0000B1000000}"/>
    <cellStyle name="Comma 143" xfId="85" xr:uid="{00000000-0005-0000-0000-0000B2000000}"/>
    <cellStyle name="Comma 144" xfId="86" xr:uid="{00000000-0005-0000-0000-0000B3000000}"/>
    <cellStyle name="Comma 145" xfId="87" xr:uid="{00000000-0005-0000-0000-0000B4000000}"/>
    <cellStyle name="Comma 146" xfId="88" xr:uid="{00000000-0005-0000-0000-0000B5000000}"/>
    <cellStyle name="Comma 147" xfId="89" xr:uid="{00000000-0005-0000-0000-0000B6000000}"/>
    <cellStyle name="Comma 148" xfId="90" xr:uid="{00000000-0005-0000-0000-0000B7000000}"/>
    <cellStyle name="Comma 149" xfId="91" xr:uid="{00000000-0005-0000-0000-0000B8000000}"/>
    <cellStyle name="Comma 15" xfId="92" xr:uid="{00000000-0005-0000-0000-0000B9000000}"/>
    <cellStyle name="Comma 150" xfId="93" xr:uid="{00000000-0005-0000-0000-0000BA000000}"/>
    <cellStyle name="Comma 151" xfId="94" xr:uid="{00000000-0005-0000-0000-0000BB000000}"/>
    <cellStyle name="Comma 152" xfId="95" xr:uid="{00000000-0005-0000-0000-0000BC000000}"/>
    <cellStyle name="Comma 153" xfId="96" xr:uid="{00000000-0005-0000-0000-0000BD000000}"/>
    <cellStyle name="Comma 154" xfId="97" xr:uid="{00000000-0005-0000-0000-0000BE000000}"/>
    <cellStyle name="Comma 155" xfId="98" xr:uid="{00000000-0005-0000-0000-0000BF000000}"/>
    <cellStyle name="Comma 156" xfId="99" xr:uid="{00000000-0005-0000-0000-0000C0000000}"/>
    <cellStyle name="Comma 157" xfId="100" xr:uid="{00000000-0005-0000-0000-0000C1000000}"/>
    <cellStyle name="Comma 158" xfId="101" xr:uid="{00000000-0005-0000-0000-0000C2000000}"/>
    <cellStyle name="Comma 159" xfId="102" xr:uid="{00000000-0005-0000-0000-0000C3000000}"/>
    <cellStyle name="Comma 16" xfId="103" xr:uid="{00000000-0005-0000-0000-0000C4000000}"/>
    <cellStyle name="Comma 160" xfId="104" xr:uid="{00000000-0005-0000-0000-0000C5000000}"/>
    <cellStyle name="Comma 161" xfId="105" xr:uid="{00000000-0005-0000-0000-0000C6000000}"/>
    <cellStyle name="Comma 162" xfId="106" xr:uid="{00000000-0005-0000-0000-0000C7000000}"/>
    <cellStyle name="Comma 163" xfId="107" xr:uid="{00000000-0005-0000-0000-0000C8000000}"/>
    <cellStyle name="Comma 164" xfId="108" xr:uid="{00000000-0005-0000-0000-0000C9000000}"/>
    <cellStyle name="Comma 165" xfId="109" xr:uid="{00000000-0005-0000-0000-0000CA000000}"/>
    <cellStyle name="Comma 166" xfId="110" xr:uid="{00000000-0005-0000-0000-0000CB000000}"/>
    <cellStyle name="Comma 167" xfId="111" xr:uid="{00000000-0005-0000-0000-0000CC000000}"/>
    <cellStyle name="Comma 168" xfId="112" xr:uid="{00000000-0005-0000-0000-0000CD000000}"/>
    <cellStyle name="Comma 169" xfId="113" xr:uid="{00000000-0005-0000-0000-0000CE000000}"/>
    <cellStyle name="Comma 17" xfId="114" xr:uid="{00000000-0005-0000-0000-0000CF000000}"/>
    <cellStyle name="Comma 170" xfId="115" xr:uid="{00000000-0005-0000-0000-0000D0000000}"/>
    <cellStyle name="Comma 171" xfId="116" xr:uid="{00000000-0005-0000-0000-0000D1000000}"/>
    <cellStyle name="Comma 172" xfId="117" xr:uid="{00000000-0005-0000-0000-0000D2000000}"/>
    <cellStyle name="Comma 173" xfId="118" xr:uid="{00000000-0005-0000-0000-0000D3000000}"/>
    <cellStyle name="Comma 174" xfId="119" xr:uid="{00000000-0005-0000-0000-0000D4000000}"/>
    <cellStyle name="Comma 175" xfId="120" xr:uid="{00000000-0005-0000-0000-0000D5000000}"/>
    <cellStyle name="Comma 176" xfId="121" xr:uid="{00000000-0005-0000-0000-0000D6000000}"/>
    <cellStyle name="Comma 177" xfId="122" xr:uid="{00000000-0005-0000-0000-0000D7000000}"/>
    <cellStyle name="Comma 178" xfId="123" xr:uid="{00000000-0005-0000-0000-0000D8000000}"/>
    <cellStyle name="Comma 179" xfId="124" xr:uid="{00000000-0005-0000-0000-0000D9000000}"/>
    <cellStyle name="Comma 18" xfId="125" xr:uid="{00000000-0005-0000-0000-0000DA000000}"/>
    <cellStyle name="Comma 180" xfId="126" xr:uid="{00000000-0005-0000-0000-0000DB000000}"/>
    <cellStyle name="Comma 181" xfId="127" xr:uid="{00000000-0005-0000-0000-0000DC000000}"/>
    <cellStyle name="Comma 182" xfId="128" xr:uid="{00000000-0005-0000-0000-0000DD000000}"/>
    <cellStyle name="Comma 183" xfId="129" xr:uid="{00000000-0005-0000-0000-0000DE000000}"/>
    <cellStyle name="Comma 184" xfId="130" xr:uid="{00000000-0005-0000-0000-0000DF000000}"/>
    <cellStyle name="Comma 185" xfId="131" xr:uid="{00000000-0005-0000-0000-0000E0000000}"/>
    <cellStyle name="Comma 186" xfId="132" xr:uid="{00000000-0005-0000-0000-0000E1000000}"/>
    <cellStyle name="Comma 187" xfId="133" xr:uid="{00000000-0005-0000-0000-0000E2000000}"/>
    <cellStyle name="Comma 188" xfId="134" xr:uid="{00000000-0005-0000-0000-0000E3000000}"/>
    <cellStyle name="Comma 189" xfId="135" xr:uid="{00000000-0005-0000-0000-0000E4000000}"/>
    <cellStyle name="Comma 19" xfId="136" xr:uid="{00000000-0005-0000-0000-0000E5000000}"/>
    <cellStyle name="Comma 190" xfId="137" xr:uid="{00000000-0005-0000-0000-0000E6000000}"/>
    <cellStyle name="Comma 191" xfId="138" xr:uid="{00000000-0005-0000-0000-0000E7000000}"/>
    <cellStyle name="Comma 192" xfId="139" xr:uid="{00000000-0005-0000-0000-0000E8000000}"/>
    <cellStyle name="Comma 193" xfId="140" xr:uid="{00000000-0005-0000-0000-0000E9000000}"/>
    <cellStyle name="Comma 194" xfId="141" xr:uid="{00000000-0005-0000-0000-0000EA000000}"/>
    <cellStyle name="Comma 195" xfId="142" xr:uid="{00000000-0005-0000-0000-0000EB000000}"/>
    <cellStyle name="Comma 196" xfId="143" xr:uid="{00000000-0005-0000-0000-0000EC000000}"/>
    <cellStyle name="Comma 197" xfId="144" xr:uid="{00000000-0005-0000-0000-0000ED000000}"/>
    <cellStyle name="Comma 198" xfId="145" xr:uid="{00000000-0005-0000-0000-0000EE000000}"/>
    <cellStyle name="Comma 199" xfId="146" xr:uid="{00000000-0005-0000-0000-0000EF000000}"/>
    <cellStyle name="Comma 2" xfId="147" xr:uid="{00000000-0005-0000-0000-0000F0000000}"/>
    <cellStyle name="Comma 20" xfId="148" xr:uid="{00000000-0005-0000-0000-0000F1000000}"/>
    <cellStyle name="Comma 200" xfId="149" xr:uid="{00000000-0005-0000-0000-0000F2000000}"/>
    <cellStyle name="Comma 201" xfId="150" xr:uid="{00000000-0005-0000-0000-0000F3000000}"/>
    <cellStyle name="Comma 202" xfId="151" xr:uid="{00000000-0005-0000-0000-0000F4000000}"/>
    <cellStyle name="Comma 203" xfId="152" xr:uid="{00000000-0005-0000-0000-0000F5000000}"/>
    <cellStyle name="Comma 204" xfId="153" xr:uid="{00000000-0005-0000-0000-0000F6000000}"/>
    <cellStyle name="Comma 205" xfId="154" xr:uid="{00000000-0005-0000-0000-0000F7000000}"/>
    <cellStyle name="Comma 206" xfId="155" xr:uid="{00000000-0005-0000-0000-0000F8000000}"/>
    <cellStyle name="Comma 207" xfId="156" xr:uid="{00000000-0005-0000-0000-0000F9000000}"/>
    <cellStyle name="Comma 208" xfId="157" xr:uid="{00000000-0005-0000-0000-0000FA000000}"/>
    <cellStyle name="Comma 209" xfId="158" xr:uid="{00000000-0005-0000-0000-0000FB000000}"/>
    <cellStyle name="Comma 21" xfId="159" xr:uid="{00000000-0005-0000-0000-0000FC000000}"/>
    <cellStyle name="Comma 210" xfId="160" xr:uid="{00000000-0005-0000-0000-0000FD000000}"/>
    <cellStyle name="Comma 211" xfId="161" xr:uid="{00000000-0005-0000-0000-0000FE000000}"/>
    <cellStyle name="Comma 212" xfId="162" xr:uid="{00000000-0005-0000-0000-0000FF000000}"/>
    <cellStyle name="Comma 213" xfId="163" xr:uid="{00000000-0005-0000-0000-000000010000}"/>
    <cellStyle name="Comma 214" xfId="164" xr:uid="{00000000-0005-0000-0000-000001010000}"/>
    <cellStyle name="Comma 215" xfId="165" xr:uid="{00000000-0005-0000-0000-000002010000}"/>
    <cellStyle name="Comma 216" xfId="166" xr:uid="{00000000-0005-0000-0000-000003010000}"/>
    <cellStyle name="Comma 217" xfId="167" xr:uid="{00000000-0005-0000-0000-000004010000}"/>
    <cellStyle name="Comma 218" xfId="168" xr:uid="{00000000-0005-0000-0000-000005010000}"/>
    <cellStyle name="Comma 219" xfId="169" xr:uid="{00000000-0005-0000-0000-000006010000}"/>
    <cellStyle name="Comma 22" xfId="170" xr:uid="{00000000-0005-0000-0000-000007010000}"/>
    <cellStyle name="Comma 220" xfId="171" xr:uid="{00000000-0005-0000-0000-000008010000}"/>
    <cellStyle name="Comma 221" xfId="172" xr:uid="{00000000-0005-0000-0000-000009010000}"/>
    <cellStyle name="Comma 222" xfId="173" xr:uid="{00000000-0005-0000-0000-00000A010000}"/>
    <cellStyle name="Comma 223" xfId="174" xr:uid="{00000000-0005-0000-0000-00000B010000}"/>
    <cellStyle name="Comma 23" xfId="175" xr:uid="{00000000-0005-0000-0000-00000C010000}"/>
    <cellStyle name="Comma 24" xfId="176" xr:uid="{00000000-0005-0000-0000-00000D010000}"/>
    <cellStyle name="Comma 25" xfId="177" xr:uid="{00000000-0005-0000-0000-00000E010000}"/>
    <cellStyle name="Comma 26" xfId="178" xr:uid="{00000000-0005-0000-0000-00000F010000}"/>
    <cellStyle name="Comma 27" xfId="179" xr:uid="{00000000-0005-0000-0000-000010010000}"/>
    <cellStyle name="Comma 28" xfId="180" xr:uid="{00000000-0005-0000-0000-000011010000}"/>
    <cellStyle name="Comma 29" xfId="181" xr:uid="{00000000-0005-0000-0000-000012010000}"/>
    <cellStyle name="Comma 3" xfId="182" xr:uid="{00000000-0005-0000-0000-000013010000}"/>
    <cellStyle name="Comma 30" xfId="183" xr:uid="{00000000-0005-0000-0000-000014010000}"/>
    <cellStyle name="Comma 31" xfId="184" xr:uid="{00000000-0005-0000-0000-000015010000}"/>
    <cellStyle name="Comma 32" xfId="185" xr:uid="{00000000-0005-0000-0000-000016010000}"/>
    <cellStyle name="Comma 33" xfId="186" xr:uid="{00000000-0005-0000-0000-000017010000}"/>
    <cellStyle name="Comma 34" xfId="187" xr:uid="{00000000-0005-0000-0000-000018010000}"/>
    <cellStyle name="Comma 35" xfId="188" xr:uid="{00000000-0005-0000-0000-000019010000}"/>
    <cellStyle name="Comma 36" xfId="189" xr:uid="{00000000-0005-0000-0000-00001A010000}"/>
    <cellStyle name="Comma 37" xfId="190" xr:uid="{00000000-0005-0000-0000-00001B010000}"/>
    <cellStyle name="Comma 38" xfId="191" xr:uid="{00000000-0005-0000-0000-00001C010000}"/>
    <cellStyle name="Comma 39" xfId="192" xr:uid="{00000000-0005-0000-0000-00001D010000}"/>
    <cellStyle name="Comma 4" xfId="193" xr:uid="{00000000-0005-0000-0000-00001E010000}"/>
    <cellStyle name="Comma 40" xfId="194" xr:uid="{00000000-0005-0000-0000-00001F010000}"/>
    <cellStyle name="Comma 41" xfId="195" xr:uid="{00000000-0005-0000-0000-000020010000}"/>
    <cellStyle name="Comma 42" xfId="196" xr:uid="{00000000-0005-0000-0000-000021010000}"/>
    <cellStyle name="Comma 43" xfId="197" xr:uid="{00000000-0005-0000-0000-000022010000}"/>
    <cellStyle name="Comma 44" xfId="198" xr:uid="{00000000-0005-0000-0000-000023010000}"/>
    <cellStyle name="Comma 45" xfId="199" xr:uid="{00000000-0005-0000-0000-000024010000}"/>
    <cellStyle name="Comma 46" xfId="200" xr:uid="{00000000-0005-0000-0000-000025010000}"/>
    <cellStyle name="Comma 47" xfId="201" xr:uid="{00000000-0005-0000-0000-000026010000}"/>
    <cellStyle name="Comma 48" xfId="202" xr:uid="{00000000-0005-0000-0000-000027010000}"/>
    <cellStyle name="Comma 49" xfId="203" xr:uid="{00000000-0005-0000-0000-000028010000}"/>
    <cellStyle name="Comma 5" xfId="204" xr:uid="{00000000-0005-0000-0000-000029010000}"/>
    <cellStyle name="Comma 50" xfId="205" xr:uid="{00000000-0005-0000-0000-00002A010000}"/>
    <cellStyle name="Comma 51" xfId="206" xr:uid="{00000000-0005-0000-0000-00002B010000}"/>
    <cellStyle name="Comma 52" xfId="207" xr:uid="{00000000-0005-0000-0000-00002C010000}"/>
    <cellStyle name="Comma 53" xfId="208" xr:uid="{00000000-0005-0000-0000-00002D010000}"/>
    <cellStyle name="Comma 54" xfId="209" xr:uid="{00000000-0005-0000-0000-00002E010000}"/>
    <cellStyle name="Comma 55" xfId="210" xr:uid="{00000000-0005-0000-0000-00002F010000}"/>
    <cellStyle name="Comma 56" xfId="211" xr:uid="{00000000-0005-0000-0000-000030010000}"/>
    <cellStyle name="Comma 57" xfId="212" xr:uid="{00000000-0005-0000-0000-000031010000}"/>
    <cellStyle name="Comma 58" xfId="213" xr:uid="{00000000-0005-0000-0000-000032010000}"/>
    <cellStyle name="Comma 59" xfId="214" xr:uid="{00000000-0005-0000-0000-000033010000}"/>
    <cellStyle name="Comma 6" xfId="215" xr:uid="{00000000-0005-0000-0000-000034010000}"/>
    <cellStyle name="Comma 60" xfId="216" xr:uid="{00000000-0005-0000-0000-000035010000}"/>
    <cellStyle name="Comma 61" xfId="217" xr:uid="{00000000-0005-0000-0000-000036010000}"/>
    <cellStyle name="Comma 62" xfId="218" xr:uid="{00000000-0005-0000-0000-000037010000}"/>
    <cellStyle name="Comma 63" xfId="219" xr:uid="{00000000-0005-0000-0000-000038010000}"/>
    <cellStyle name="Comma 64" xfId="220" xr:uid="{00000000-0005-0000-0000-000039010000}"/>
    <cellStyle name="Comma 65" xfId="221" xr:uid="{00000000-0005-0000-0000-00003A010000}"/>
    <cellStyle name="Comma 66" xfId="222" xr:uid="{00000000-0005-0000-0000-00003B010000}"/>
    <cellStyle name="Comma 67" xfId="223" xr:uid="{00000000-0005-0000-0000-00003C010000}"/>
    <cellStyle name="Comma 68" xfId="224" xr:uid="{00000000-0005-0000-0000-00003D010000}"/>
    <cellStyle name="Comma 69" xfId="225" xr:uid="{00000000-0005-0000-0000-00003E010000}"/>
    <cellStyle name="Comma 7" xfId="226" xr:uid="{00000000-0005-0000-0000-00003F010000}"/>
    <cellStyle name="Comma 70" xfId="227" xr:uid="{00000000-0005-0000-0000-000040010000}"/>
    <cellStyle name="Comma 71" xfId="228" xr:uid="{00000000-0005-0000-0000-000041010000}"/>
    <cellStyle name="Comma 72" xfId="229" xr:uid="{00000000-0005-0000-0000-000042010000}"/>
    <cellStyle name="Comma 73" xfId="230" xr:uid="{00000000-0005-0000-0000-000043010000}"/>
    <cellStyle name="Comma 74" xfId="231" xr:uid="{00000000-0005-0000-0000-000044010000}"/>
    <cellStyle name="Comma 75" xfId="232" xr:uid="{00000000-0005-0000-0000-000045010000}"/>
    <cellStyle name="Comma 76" xfId="233" xr:uid="{00000000-0005-0000-0000-000046010000}"/>
    <cellStyle name="Comma 77" xfId="234" xr:uid="{00000000-0005-0000-0000-000047010000}"/>
    <cellStyle name="Comma 78" xfId="235" xr:uid="{00000000-0005-0000-0000-000048010000}"/>
    <cellStyle name="Comma 79" xfId="236" xr:uid="{00000000-0005-0000-0000-000049010000}"/>
    <cellStyle name="Comma 8" xfId="237" xr:uid="{00000000-0005-0000-0000-00004A010000}"/>
    <cellStyle name="Comma 80" xfId="238" xr:uid="{00000000-0005-0000-0000-00004B010000}"/>
    <cellStyle name="Comma 81" xfId="239" xr:uid="{00000000-0005-0000-0000-00004C010000}"/>
    <cellStyle name="Comma 82" xfId="240" xr:uid="{00000000-0005-0000-0000-00004D010000}"/>
    <cellStyle name="Comma 83" xfId="241" xr:uid="{00000000-0005-0000-0000-00004E010000}"/>
    <cellStyle name="Comma 84" xfId="242" xr:uid="{00000000-0005-0000-0000-00004F010000}"/>
    <cellStyle name="Comma 85" xfId="243" xr:uid="{00000000-0005-0000-0000-000050010000}"/>
    <cellStyle name="Comma 86" xfId="244" xr:uid="{00000000-0005-0000-0000-000051010000}"/>
    <cellStyle name="Comma 87" xfId="245" xr:uid="{00000000-0005-0000-0000-000052010000}"/>
    <cellStyle name="Comma 88" xfId="246" xr:uid="{00000000-0005-0000-0000-000053010000}"/>
    <cellStyle name="Comma 89" xfId="247" xr:uid="{00000000-0005-0000-0000-000054010000}"/>
    <cellStyle name="Comma 9" xfId="248" xr:uid="{00000000-0005-0000-0000-000055010000}"/>
    <cellStyle name="Comma 90" xfId="249" xr:uid="{00000000-0005-0000-0000-000056010000}"/>
    <cellStyle name="Comma 91" xfId="250" xr:uid="{00000000-0005-0000-0000-000057010000}"/>
    <cellStyle name="Comma 92" xfId="251" xr:uid="{00000000-0005-0000-0000-000058010000}"/>
    <cellStyle name="Comma 93" xfId="252" xr:uid="{00000000-0005-0000-0000-000059010000}"/>
    <cellStyle name="Comma 94" xfId="253" xr:uid="{00000000-0005-0000-0000-00005A010000}"/>
    <cellStyle name="Comma 95" xfId="254" xr:uid="{00000000-0005-0000-0000-00005B010000}"/>
    <cellStyle name="Comma 96" xfId="255" xr:uid="{00000000-0005-0000-0000-00005C010000}"/>
    <cellStyle name="Comma 97" xfId="256" xr:uid="{00000000-0005-0000-0000-00005D010000}"/>
    <cellStyle name="Comma 98" xfId="257" xr:uid="{00000000-0005-0000-0000-00005E010000}"/>
    <cellStyle name="Comma 99" xfId="258" xr:uid="{00000000-0005-0000-0000-00005F010000}"/>
    <cellStyle name="Currency" xfId="2" xr:uid="{00000000-0005-0000-0000-000060010000}"/>
    <cellStyle name="Currency [0]" xfId="3" xr:uid="{00000000-0005-0000-0000-000061010000}"/>
    <cellStyle name="Currency [0] 2" xfId="259" xr:uid="{00000000-0005-0000-0000-000062010000}"/>
    <cellStyle name="Currency [0] 3" xfId="260" xr:uid="{00000000-0005-0000-0000-000063010000}"/>
    <cellStyle name="Currency [0] 4" xfId="261" xr:uid="{00000000-0005-0000-0000-000064010000}"/>
    <cellStyle name="Currency [0] 5" xfId="262" xr:uid="{00000000-0005-0000-0000-000065010000}"/>
    <cellStyle name="Currency 10" xfId="263" xr:uid="{00000000-0005-0000-0000-000066010000}"/>
    <cellStyle name="Currency 100" xfId="264" xr:uid="{00000000-0005-0000-0000-000067010000}"/>
    <cellStyle name="Currency 101" xfId="265" xr:uid="{00000000-0005-0000-0000-000068010000}"/>
    <cellStyle name="Currency 102" xfId="266" xr:uid="{00000000-0005-0000-0000-000069010000}"/>
    <cellStyle name="Currency 103" xfId="267" xr:uid="{00000000-0005-0000-0000-00006A010000}"/>
    <cellStyle name="Currency 104" xfId="268" xr:uid="{00000000-0005-0000-0000-00006B010000}"/>
    <cellStyle name="Currency 105" xfId="269" xr:uid="{00000000-0005-0000-0000-00006C010000}"/>
    <cellStyle name="Currency 106" xfId="270" xr:uid="{00000000-0005-0000-0000-00006D010000}"/>
    <cellStyle name="Currency 107" xfId="271" xr:uid="{00000000-0005-0000-0000-00006E010000}"/>
    <cellStyle name="Currency 108" xfId="272" xr:uid="{00000000-0005-0000-0000-00006F010000}"/>
    <cellStyle name="Currency 109" xfId="273" xr:uid="{00000000-0005-0000-0000-000070010000}"/>
    <cellStyle name="Currency 11" xfId="274" xr:uid="{00000000-0005-0000-0000-000071010000}"/>
    <cellStyle name="Currency 110" xfId="275" xr:uid="{00000000-0005-0000-0000-000072010000}"/>
    <cellStyle name="Currency 111" xfId="276" xr:uid="{00000000-0005-0000-0000-000073010000}"/>
    <cellStyle name="Currency 112" xfId="277" xr:uid="{00000000-0005-0000-0000-000074010000}"/>
    <cellStyle name="Currency 113" xfId="278" xr:uid="{00000000-0005-0000-0000-000075010000}"/>
    <cellStyle name="Currency 114" xfId="279" xr:uid="{00000000-0005-0000-0000-000076010000}"/>
    <cellStyle name="Currency 115" xfId="280" xr:uid="{00000000-0005-0000-0000-000077010000}"/>
    <cellStyle name="Currency 116" xfId="281" xr:uid="{00000000-0005-0000-0000-000078010000}"/>
    <cellStyle name="Currency 117" xfId="282" xr:uid="{00000000-0005-0000-0000-000079010000}"/>
    <cellStyle name="Currency 118" xfId="283" xr:uid="{00000000-0005-0000-0000-00007A010000}"/>
    <cellStyle name="Currency 119" xfId="284" xr:uid="{00000000-0005-0000-0000-00007B010000}"/>
    <cellStyle name="Currency 12" xfId="285" xr:uid="{00000000-0005-0000-0000-00007C010000}"/>
    <cellStyle name="Currency 120" xfId="286" xr:uid="{00000000-0005-0000-0000-00007D010000}"/>
    <cellStyle name="Currency 121" xfId="287" xr:uid="{00000000-0005-0000-0000-00007E010000}"/>
    <cellStyle name="Currency 122" xfId="288" xr:uid="{00000000-0005-0000-0000-00007F010000}"/>
    <cellStyle name="Currency 123" xfId="289" xr:uid="{00000000-0005-0000-0000-000080010000}"/>
    <cellStyle name="Currency 124" xfId="290" xr:uid="{00000000-0005-0000-0000-000081010000}"/>
    <cellStyle name="Currency 125" xfId="291" xr:uid="{00000000-0005-0000-0000-000082010000}"/>
    <cellStyle name="Currency 126" xfId="292" xr:uid="{00000000-0005-0000-0000-000083010000}"/>
    <cellStyle name="Currency 127" xfId="293" xr:uid="{00000000-0005-0000-0000-000084010000}"/>
    <cellStyle name="Currency 128" xfId="294" xr:uid="{00000000-0005-0000-0000-000085010000}"/>
    <cellStyle name="Currency 129" xfId="295" xr:uid="{00000000-0005-0000-0000-000086010000}"/>
    <cellStyle name="Currency 13" xfId="296" xr:uid="{00000000-0005-0000-0000-000087010000}"/>
    <cellStyle name="Currency 130" xfId="297" xr:uid="{00000000-0005-0000-0000-000088010000}"/>
    <cellStyle name="Currency 131" xfId="298" xr:uid="{00000000-0005-0000-0000-000089010000}"/>
    <cellStyle name="Currency 132" xfId="299" xr:uid="{00000000-0005-0000-0000-00008A010000}"/>
    <cellStyle name="Currency 133" xfId="300" xr:uid="{00000000-0005-0000-0000-00008B010000}"/>
    <cellStyle name="Currency 134" xfId="301" xr:uid="{00000000-0005-0000-0000-00008C010000}"/>
    <cellStyle name="Currency 135" xfId="302" xr:uid="{00000000-0005-0000-0000-00008D010000}"/>
    <cellStyle name="Currency 136" xfId="303" xr:uid="{00000000-0005-0000-0000-00008E010000}"/>
    <cellStyle name="Currency 137" xfId="304" xr:uid="{00000000-0005-0000-0000-00008F010000}"/>
    <cellStyle name="Currency 138" xfId="305" xr:uid="{00000000-0005-0000-0000-000090010000}"/>
    <cellStyle name="Currency 139" xfId="306" xr:uid="{00000000-0005-0000-0000-000091010000}"/>
    <cellStyle name="Currency 14" xfId="307" xr:uid="{00000000-0005-0000-0000-000092010000}"/>
    <cellStyle name="Currency 140" xfId="308" xr:uid="{00000000-0005-0000-0000-000093010000}"/>
    <cellStyle name="Currency 141" xfId="309" xr:uid="{00000000-0005-0000-0000-000094010000}"/>
    <cellStyle name="Currency 142" xfId="310" xr:uid="{00000000-0005-0000-0000-000095010000}"/>
    <cellStyle name="Currency 143" xfId="311" xr:uid="{00000000-0005-0000-0000-000096010000}"/>
    <cellStyle name="Currency 144" xfId="312" xr:uid="{00000000-0005-0000-0000-000097010000}"/>
    <cellStyle name="Currency 145" xfId="313" xr:uid="{00000000-0005-0000-0000-000098010000}"/>
    <cellStyle name="Currency 146" xfId="314" xr:uid="{00000000-0005-0000-0000-000099010000}"/>
    <cellStyle name="Currency 147" xfId="315" xr:uid="{00000000-0005-0000-0000-00009A010000}"/>
    <cellStyle name="Currency 148" xfId="316" xr:uid="{00000000-0005-0000-0000-00009B010000}"/>
    <cellStyle name="Currency 149" xfId="317" xr:uid="{00000000-0005-0000-0000-00009C010000}"/>
    <cellStyle name="Currency 15" xfId="318" xr:uid="{00000000-0005-0000-0000-00009D010000}"/>
    <cellStyle name="Currency 150" xfId="319" xr:uid="{00000000-0005-0000-0000-00009E010000}"/>
    <cellStyle name="Currency 151" xfId="320" xr:uid="{00000000-0005-0000-0000-00009F010000}"/>
    <cellStyle name="Currency 152" xfId="321" xr:uid="{00000000-0005-0000-0000-0000A0010000}"/>
    <cellStyle name="Currency 153" xfId="322" xr:uid="{00000000-0005-0000-0000-0000A1010000}"/>
    <cellStyle name="Currency 154" xfId="323" xr:uid="{00000000-0005-0000-0000-0000A2010000}"/>
    <cellStyle name="Currency 155" xfId="324" xr:uid="{00000000-0005-0000-0000-0000A3010000}"/>
    <cellStyle name="Currency 156" xfId="325" xr:uid="{00000000-0005-0000-0000-0000A4010000}"/>
    <cellStyle name="Currency 157" xfId="326" xr:uid="{00000000-0005-0000-0000-0000A5010000}"/>
    <cellStyle name="Currency 158" xfId="327" xr:uid="{00000000-0005-0000-0000-0000A6010000}"/>
    <cellStyle name="Currency 159" xfId="328" xr:uid="{00000000-0005-0000-0000-0000A7010000}"/>
    <cellStyle name="Currency 16" xfId="329" xr:uid="{00000000-0005-0000-0000-0000A8010000}"/>
    <cellStyle name="Currency 160" xfId="330" xr:uid="{00000000-0005-0000-0000-0000A9010000}"/>
    <cellStyle name="Currency 161" xfId="331" xr:uid="{00000000-0005-0000-0000-0000AA010000}"/>
    <cellStyle name="Currency 162" xfId="332" xr:uid="{00000000-0005-0000-0000-0000AB010000}"/>
    <cellStyle name="Currency 163" xfId="333" xr:uid="{00000000-0005-0000-0000-0000AC010000}"/>
    <cellStyle name="Currency 164" xfId="334" xr:uid="{00000000-0005-0000-0000-0000AD010000}"/>
    <cellStyle name="Currency 165" xfId="335" xr:uid="{00000000-0005-0000-0000-0000AE010000}"/>
    <cellStyle name="Currency 166" xfId="336" xr:uid="{00000000-0005-0000-0000-0000AF010000}"/>
    <cellStyle name="Currency 167" xfId="337" xr:uid="{00000000-0005-0000-0000-0000B0010000}"/>
    <cellStyle name="Currency 168" xfId="338" xr:uid="{00000000-0005-0000-0000-0000B1010000}"/>
    <cellStyle name="Currency 169" xfId="339" xr:uid="{00000000-0005-0000-0000-0000B2010000}"/>
    <cellStyle name="Currency 17" xfId="340" xr:uid="{00000000-0005-0000-0000-0000B3010000}"/>
    <cellStyle name="Currency 170" xfId="341" xr:uid="{00000000-0005-0000-0000-0000B4010000}"/>
    <cellStyle name="Currency 171" xfId="342" xr:uid="{00000000-0005-0000-0000-0000B5010000}"/>
    <cellStyle name="Currency 172" xfId="343" xr:uid="{00000000-0005-0000-0000-0000B6010000}"/>
    <cellStyle name="Currency 173" xfId="344" xr:uid="{00000000-0005-0000-0000-0000B7010000}"/>
    <cellStyle name="Currency 174" xfId="345" xr:uid="{00000000-0005-0000-0000-0000B8010000}"/>
    <cellStyle name="Currency 175" xfId="346" xr:uid="{00000000-0005-0000-0000-0000B9010000}"/>
    <cellStyle name="Currency 176" xfId="347" xr:uid="{00000000-0005-0000-0000-0000BA010000}"/>
    <cellStyle name="Currency 177" xfId="348" xr:uid="{00000000-0005-0000-0000-0000BB010000}"/>
    <cellStyle name="Currency 178" xfId="349" xr:uid="{00000000-0005-0000-0000-0000BC010000}"/>
    <cellStyle name="Currency 179" xfId="350" xr:uid="{00000000-0005-0000-0000-0000BD010000}"/>
    <cellStyle name="Currency 18" xfId="351" xr:uid="{00000000-0005-0000-0000-0000BE010000}"/>
    <cellStyle name="Currency 180" xfId="352" xr:uid="{00000000-0005-0000-0000-0000BF010000}"/>
    <cellStyle name="Currency 181" xfId="353" xr:uid="{00000000-0005-0000-0000-0000C0010000}"/>
    <cellStyle name="Currency 182" xfId="354" xr:uid="{00000000-0005-0000-0000-0000C1010000}"/>
    <cellStyle name="Currency 183" xfId="355" xr:uid="{00000000-0005-0000-0000-0000C2010000}"/>
    <cellStyle name="Currency 184" xfId="356" xr:uid="{00000000-0005-0000-0000-0000C3010000}"/>
    <cellStyle name="Currency 185" xfId="357" xr:uid="{00000000-0005-0000-0000-0000C4010000}"/>
    <cellStyle name="Currency 186" xfId="358" xr:uid="{00000000-0005-0000-0000-0000C5010000}"/>
    <cellStyle name="Currency 187" xfId="359" xr:uid="{00000000-0005-0000-0000-0000C6010000}"/>
    <cellStyle name="Currency 188" xfId="360" xr:uid="{00000000-0005-0000-0000-0000C7010000}"/>
    <cellStyle name="Currency 189" xfId="361" xr:uid="{00000000-0005-0000-0000-0000C8010000}"/>
    <cellStyle name="Currency 19" xfId="362" xr:uid="{00000000-0005-0000-0000-0000C9010000}"/>
    <cellStyle name="Currency 190" xfId="363" xr:uid="{00000000-0005-0000-0000-0000CA010000}"/>
    <cellStyle name="Currency 191" xfId="364" xr:uid="{00000000-0005-0000-0000-0000CB010000}"/>
    <cellStyle name="Currency 192" xfId="365" xr:uid="{00000000-0005-0000-0000-0000CC010000}"/>
    <cellStyle name="Currency 193" xfId="366" xr:uid="{00000000-0005-0000-0000-0000CD010000}"/>
    <cellStyle name="Currency 194" xfId="367" xr:uid="{00000000-0005-0000-0000-0000CE010000}"/>
    <cellStyle name="Currency 195" xfId="368" xr:uid="{00000000-0005-0000-0000-0000CF010000}"/>
    <cellStyle name="Currency 196" xfId="369" xr:uid="{00000000-0005-0000-0000-0000D0010000}"/>
    <cellStyle name="Currency 197" xfId="370" xr:uid="{00000000-0005-0000-0000-0000D1010000}"/>
    <cellStyle name="Currency 198" xfId="371" xr:uid="{00000000-0005-0000-0000-0000D2010000}"/>
    <cellStyle name="Currency 199" xfId="372" xr:uid="{00000000-0005-0000-0000-0000D3010000}"/>
    <cellStyle name="Currency 2" xfId="373" xr:uid="{00000000-0005-0000-0000-0000D4010000}"/>
    <cellStyle name="Currency 20" xfId="374" xr:uid="{00000000-0005-0000-0000-0000D5010000}"/>
    <cellStyle name="Currency 200" xfId="375" xr:uid="{00000000-0005-0000-0000-0000D6010000}"/>
    <cellStyle name="Currency 201" xfId="376" xr:uid="{00000000-0005-0000-0000-0000D7010000}"/>
    <cellStyle name="Currency 202" xfId="377" xr:uid="{00000000-0005-0000-0000-0000D8010000}"/>
    <cellStyle name="Currency 203" xfId="378" xr:uid="{00000000-0005-0000-0000-0000D9010000}"/>
    <cellStyle name="Currency 204" xfId="379" xr:uid="{00000000-0005-0000-0000-0000DA010000}"/>
    <cellStyle name="Currency 205" xfId="380" xr:uid="{00000000-0005-0000-0000-0000DB010000}"/>
    <cellStyle name="Currency 206" xfId="381" xr:uid="{00000000-0005-0000-0000-0000DC010000}"/>
    <cellStyle name="Currency 207" xfId="382" xr:uid="{00000000-0005-0000-0000-0000DD010000}"/>
    <cellStyle name="Currency 208" xfId="383" xr:uid="{00000000-0005-0000-0000-0000DE010000}"/>
    <cellStyle name="Currency 209" xfId="384" xr:uid="{00000000-0005-0000-0000-0000DF010000}"/>
    <cellStyle name="Currency 21" xfId="385" xr:uid="{00000000-0005-0000-0000-0000E0010000}"/>
    <cellStyle name="Currency 210" xfId="386" xr:uid="{00000000-0005-0000-0000-0000E1010000}"/>
    <cellStyle name="Currency 211" xfId="387" xr:uid="{00000000-0005-0000-0000-0000E2010000}"/>
    <cellStyle name="Currency 212" xfId="388" xr:uid="{00000000-0005-0000-0000-0000E3010000}"/>
    <cellStyle name="Currency 213" xfId="389" xr:uid="{00000000-0005-0000-0000-0000E4010000}"/>
    <cellStyle name="Currency 214" xfId="390" xr:uid="{00000000-0005-0000-0000-0000E5010000}"/>
    <cellStyle name="Currency 215" xfId="391" xr:uid="{00000000-0005-0000-0000-0000E6010000}"/>
    <cellStyle name="Currency 216" xfId="392" xr:uid="{00000000-0005-0000-0000-0000E7010000}"/>
    <cellStyle name="Currency 217" xfId="393" xr:uid="{00000000-0005-0000-0000-0000E8010000}"/>
    <cellStyle name="Currency 218" xfId="394" xr:uid="{00000000-0005-0000-0000-0000E9010000}"/>
    <cellStyle name="Currency 219" xfId="395" xr:uid="{00000000-0005-0000-0000-0000EA010000}"/>
    <cellStyle name="Currency 22" xfId="396" xr:uid="{00000000-0005-0000-0000-0000EB010000}"/>
    <cellStyle name="Currency 220" xfId="397" xr:uid="{00000000-0005-0000-0000-0000EC010000}"/>
    <cellStyle name="Currency 221" xfId="398" xr:uid="{00000000-0005-0000-0000-0000ED010000}"/>
    <cellStyle name="Currency 222" xfId="399" xr:uid="{00000000-0005-0000-0000-0000EE010000}"/>
    <cellStyle name="Currency 223" xfId="400" xr:uid="{00000000-0005-0000-0000-0000EF010000}"/>
    <cellStyle name="Currency 23" xfId="401" xr:uid="{00000000-0005-0000-0000-0000F0010000}"/>
    <cellStyle name="Currency 24" xfId="402" xr:uid="{00000000-0005-0000-0000-0000F1010000}"/>
    <cellStyle name="Currency 25" xfId="403" xr:uid="{00000000-0005-0000-0000-0000F2010000}"/>
    <cellStyle name="Currency 26" xfId="404" xr:uid="{00000000-0005-0000-0000-0000F3010000}"/>
    <cellStyle name="Currency 27" xfId="405" xr:uid="{00000000-0005-0000-0000-0000F4010000}"/>
    <cellStyle name="Currency 28" xfId="406" xr:uid="{00000000-0005-0000-0000-0000F5010000}"/>
    <cellStyle name="Currency 29" xfId="407" xr:uid="{00000000-0005-0000-0000-0000F6010000}"/>
    <cellStyle name="Currency 3" xfId="408" xr:uid="{00000000-0005-0000-0000-0000F7010000}"/>
    <cellStyle name="Currency 30" xfId="409" xr:uid="{00000000-0005-0000-0000-0000F8010000}"/>
    <cellStyle name="Currency 31" xfId="410" xr:uid="{00000000-0005-0000-0000-0000F9010000}"/>
    <cellStyle name="Currency 32" xfId="411" xr:uid="{00000000-0005-0000-0000-0000FA010000}"/>
    <cellStyle name="Currency 33" xfId="412" xr:uid="{00000000-0005-0000-0000-0000FB010000}"/>
    <cellStyle name="Currency 34" xfId="413" xr:uid="{00000000-0005-0000-0000-0000FC010000}"/>
    <cellStyle name="Currency 35" xfId="414" xr:uid="{00000000-0005-0000-0000-0000FD010000}"/>
    <cellStyle name="Currency 36" xfId="415" xr:uid="{00000000-0005-0000-0000-0000FE010000}"/>
    <cellStyle name="Currency 37" xfId="416" xr:uid="{00000000-0005-0000-0000-0000FF010000}"/>
    <cellStyle name="Currency 38" xfId="417" xr:uid="{00000000-0005-0000-0000-000000020000}"/>
    <cellStyle name="Currency 39" xfId="418" xr:uid="{00000000-0005-0000-0000-000001020000}"/>
    <cellStyle name="Currency 4" xfId="419" xr:uid="{00000000-0005-0000-0000-000002020000}"/>
    <cellStyle name="Currency 40" xfId="420" xr:uid="{00000000-0005-0000-0000-000003020000}"/>
    <cellStyle name="Currency 41" xfId="421" xr:uid="{00000000-0005-0000-0000-000004020000}"/>
    <cellStyle name="Currency 42" xfId="422" xr:uid="{00000000-0005-0000-0000-000005020000}"/>
    <cellStyle name="Currency 43" xfId="423" xr:uid="{00000000-0005-0000-0000-000006020000}"/>
    <cellStyle name="Currency 44" xfId="424" xr:uid="{00000000-0005-0000-0000-000007020000}"/>
    <cellStyle name="Currency 45" xfId="425" xr:uid="{00000000-0005-0000-0000-000008020000}"/>
    <cellStyle name="Currency 46" xfId="426" xr:uid="{00000000-0005-0000-0000-000009020000}"/>
    <cellStyle name="Currency 47" xfId="427" xr:uid="{00000000-0005-0000-0000-00000A020000}"/>
    <cellStyle name="Currency 48" xfId="428" xr:uid="{00000000-0005-0000-0000-00000B020000}"/>
    <cellStyle name="Currency 49" xfId="429" xr:uid="{00000000-0005-0000-0000-00000C020000}"/>
    <cellStyle name="Currency 5" xfId="430" xr:uid="{00000000-0005-0000-0000-00000D020000}"/>
    <cellStyle name="Currency 50" xfId="431" xr:uid="{00000000-0005-0000-0000-00000E020000}"/>
    <cellStyle name="Currency 51" xfId="432" xr:uid="{00000000-0005-0000-0000-00000F020000}"/>
    <cellStyle name="Currency 52" xfId="433" xr:uid="{00000000-0005-0000-0000-000010020000}"/>
    <cellStyle name="Currency 53" xfId="434" xr:uid="{00000000-0005-0000-0000-000011020000}"/>
    <cellStyle name="Currency 54" xfId="435" xr:uid="{00000000-0005-0000-0000-000012020000}"/>
    <cellStyle name="Currency 55" xfId="436" xr:uid="{00000000-0005-0000-0000-000013020000}"/>
    <cellStyle name="Currency 56" xfId="437" xr:uid="{00000000-0005-0000-0000-000014020000}"/>
    <cellStyle name="Currency 57" xfId="438" xr:uid="{00000000-0005-0000-0000-000015020000}"/>
    <cellStyle name="Currency 58" xfId="439" xr:uid="{00000000-0005-0000-0000-000016020000}"/>
    <cellStyle name="Currency 59" xfId="440" xr:uid="{00000000-0005-0000-0000-000017020000}"/>
    <cellStyle name="Currency 6" xfId="441" xr:uid="{00000000-0005-0000-0000-000018020000}"/>
    <cellStyle name="Currency 60" xfId="442" xr:uid="{00000000-0005-0000-0000-000019020000}"/>
    <cellStyle name="Currency 61" xfId="443" xr:uid="{00000000-0005-0000-0000-00001A020000}"/>
    <cellStyle name="Currency 62" xfId="444" xr:uid="{00000000-0005-0000-0000-00001B020000}"/>
    <cellStyle name="Currency 63" xfId="445" xr:uid="{00000000-0005-0000-0000-00001C020000}"/>
    <cellStyle name="Currency 64" xfId="446" xr:uid="{00000000-0005-0000-0000-00001D020000}"/>
    <cellStyle name="Currency 65" xfId="447" xr:uid="{00000000-0005-0000-0000-00001E020000}"/>
    <cellStyle name="Currency 66" xfId="448" xr:uid="{00000000-0005-0000-0000-00001F020000}"/>
    <cellStyle name="Currency 67" xfId="449" xr:uid="{00000000-0005-0000-0000-000020020000}"/>
    <cellStyle name="Currency 68" xfId="450" xr:uid="{00000000-0005-0000-0000-000021020000}"/>
    <cellStyle name="Currency 69" xfId="451" xr:uid="{00000000-0005-0000-0000-000022020000}"/>
    <cellStyle name="Currency 7" xfId="452" xr:uid="{00000000-0005-0000-0000-000023020000}"/>
    <cellStyle name="Currency 70" xfId="453" xr:uid="{00000000-0005-0000-0000-000024020000}"/>
    <cellStyle name="Currency 71" xfId="454" xr:uid="{00000000-0005-0000-0000-000025020000}"/>
    <cellStyle name="Currency 72" xfId="455" xr:uid="{00000000-0005-0000-0000-000026020000}"/>
    <cellStyle name="Currency 73" xfId="456" xr:uid="{00000000-0005-0000-0000-000027020000}"/>
    <cellStyle name="Currency 74" xfId="457" xr:uid="{00000000-0005-0000-0000-000028020000}"/>
    <cellStyle name="Currency 75" xfId="458" xr:uid="{00000000-0005-0000-0000-000029020000}"/>
    <cellStyle name="Currency 76" xfId="459" xr:uid="{00000000-0005-0000-0000-00002A020000}"/>
    <cellStyle name="Currency 77" xfId="460" xr:uid="{00000000-0005-0000-0000-00002B020000}"/>
    <cellStyle name="Currency 78" xfId="461" xr:uid="{00000000-0005-0000-0000-00002C020000}"/>
    <cellStyle name="Currency 79" xfId="462" xr:uid="{00000000-0005-0000-0000-00002D020000}"/>
    <cellStyle name="Currency 8" xfId="463" xr:uid="{00000000-0005-0000-0000-00002E020000}"/>
    <cellStyle name="Currency 80" xfId="464" xr:uid="{00000000-0005-0000-0000-00002F020000}"/>
    <cellStyle name="Currency 81" xfId="465" xr:uid="{00000000-0005-0000-0000-000030020000}"/>
    <cellStyle name="Currency 82" xfId="466" xr:uid="{00000000-0005-0000-0000-000031020000}"/>
    <cellStyle name="Currency 83" xfId="467" xr:uid="{00000000-0005-0000-0000-000032020000}"/>
    <cellStyle name="Currency 84" xfId="468" xr:uid="{00000000-0005-0000-0000-000033020000}"/>
    <cellStyle name="Currency 85" xfId="469" xr:uid="{00000000-0005-0000-0000-000034020000}"/>
    <cellStyle name="Currency 86" xfId="470" xr:uid="{00000000-0005-0000-0000-000035020000}"/>
    <cellStyle name="Currency 87" xfId="471" xr:uid="{00000000-0005-0000-0000-000036020000}"/>
    <cellStyle name="Currency 88" xfId="472" xr:uid="{00000000-0005-0000-0000-000037020000}"/>
    <cellStyle name="Currency 89" xfId="473" xr:uid="{00000000-0005-0000-0000-000038020000}"/>
    <cellStyle name="Currency 9" xfId="474" xr:uid="{00000000-0005-0000-0000-000039020000}"/>
    <cellStyle name="Currency 90" xfId="475" xr:uid="{00000000-0005-0000-0000-00003A020000}"/>
    <cellStyle name="Currency 91" xfId="476" xr:uid="{00000000-0005-0000-0000-00003B020000}"/>
    <cellStyle name="Currency 92" xfId="477" xr:uid="{00000000-0005-0000-0000-00003C020000}"/>
    <cellStyle name="Currency 93" xfId="478" xr:uid="{00000000-0005-0000-0000-00003D020000}"/>
    <cellStyle name="Currency 94" xfId="479" xr:uid="{00000000-0005-0000-0000-00003E020000}"/>
    <cellStyle name="Currency 95" xfId="480" xr:uid="{00000000-0005-0000-0000-00003F020000}"/>
    <cellStyle name="Currency 96" xfId="481" xr:uid="{00000000-0005-0000-0000-000040020000}"/>
    <cellStyle name="Currency 97" xfId="482" xr:uid="{00000000-0005-0000-0000-000041020000}"/>
    <cellStyle name="Currency 98" xfId="483" xr:uid="{00000000-0005-0000-0000-000042020000}"/>
    <cellStyle name="Currency 99" xfId="484" xr:uid="{00000000-0005-0000-0000-000043020000}"/>
    <cellStyle name="Excel Built-in Normal" xfId="485" xr:uid="{00000000-0005-0000-0000-000044020000}"/>
    <cellStyle name="Explanatory Text" xfId="685" builtinId="53" customBuiltin="1"/>
    <cellStyle name="Explanatory Text 2" xfId="486" xr:uid="{00000000-0005-0000-0000-000046020000}"/>
    <cellStyle name="Good" xfId="676" builtinId="26" customBuiltin="1"/>
    <cellStyle name="Good 2" xfId="487" xr:uid="{00000000-0005-0000-0000-000048020000}"/>
    <cellStyle name="Good 2 2" xfId="625" xr:uid="{00000000-0005-0000-0000-000049020000}"/>
    <cellStyle name="Heading 1" xfId="672" builtinId="16" customBuiltin="1"/>
    <cellStyle name="Heading 1 2" xfId="488" xr:uid="{00000000-0005-0000-0000-00004B020000}"/>
    <cellStyle name="Heading 2" xfId="673" builtinId="17" customBuiltin="1"/>
    <cellStyle name="Heading 2 2" xfId="489" xr:uid="{00000000-0005-0000-0000-00004D020000}"/>
    <cellStyle name="Heading 2 2 2" xfId="626" xr:uid="{00000000-0005-0000-0000-00004E020000}"/>
    <cellStyle name="Heading 3" xfId="674" builtinId="18" customBuiltin="1"/>
    <cellStyle name="Heading 3 2" xfId="490" xr:uid="{00000000-0005-0000-0000-000050020000}"/>
    <cellStyle name="Heading 4" xfId="675" builtinId="19" customBuiltin="1"/>
    <cellStyle name="Heading 4 2" xfId="491" xr:uid="{00000000-0005-0000-0000-000052020000}"/>
    <cellStyle name="Hyperlink" xfId="492" xr:uid="{00000000-0005-0000-0000-000053020000}"/>
    <cellStyle name="Hyperlink 2" xfId="493" xr:uid="{00000000-0005-0000-0000-000054020000}"/>
    <cellStyle name="Hyperlink 2 2" xfId="628" xr:uid="{00000000-0005-0000-0000-000055020000}"/>
    <cellStyle name="Hyperlink 3" xfId="494" xr:uid="{00000000-0005-0000-0000-000056020000}"/>
    <cellStyle name="Hyperlink 4" xfId="495" xr:uid="{00000000-0005-0000-0000-000057020000}"/>
    <cellStyle name="Hyperlink 4 2" xfId="629" xr:uid="{00000000-0005-0000-0000-000058020000}"/>
    <cellStyle name="Hyperlink 5" xfId="496" xr:uid="{00000000-0005-0000-0000-000059020000}"/>
    <cellStyle name="Hyperlink 5 2" xfId="497" xr:uid="{00000000-0005-0000-0000-00005A020000}"/>
    <cellStyle name="Hyperlink 5 3" xfId="630" xr:uid="{00000000-0005-0000-0000-00005B020000}"/>
    <cellStyle name="Hyperlink 6" xfId="498" xr:uid="{00000000-0005-0000-0000-00005C020000}"/>
    <cellStyle name="Hyperlink 6 2" xfId="631" xr:uid="{00000000-0005-0000-0000-00005D020000}"/>
    <cellStyle name="Hyperlink 7" xfId="499" xr:uid="{00000000-0005-0000-0000-00005E020000}"/>
    <cellStyle name="Hyperlink 7 2" xfId="632" xr:uid="{00000000-0005-0000-0000-00005F020000}"/>
    <cellStyle name="Hyperlink 8" xfId="627" xr:uid="{00000000-0005-0000-0000-000060020000}"/>
    <cellStyle name="Input" xfId="679" builtinId="20" customBuiltin="1"/>
    <cellStyle name="Input 2" xfId="500" xr:uid="{00000000-0005-0000-0000-000062020000}"/>
    <cellStyle name="Input 2 2" xfId="633" xr:uid="{00000000-0005-0000-0000-000063020000}"/>
    <cellStyle name="Linked Cell" xfId="682" builtinId="24" customBuiltin="1"/>
    <cellStyle name="Linked Cell 2" xfId="501" xr:uid="{00000000-0005-0000-0000-000065020000}"/>
    <cellStyle name="Neutral" xfId="678" builtinId="28" customBuiltin="1"/>
    <cellStyle name="Neutral 2" xfId="502" xr:uid="{00000000-0005-0000-0000-000067020000}"/>
    <cellStyle name="Neutral 2 2" xfId="634" xr:uid="{00000000-0005-0000-0000-000068020000}"/>
    <cellStyle name="Normal" xfId="0" builtinId="0"/>
    <cellStyle name="Normal 10" xfId="503" xr:uid="{00000000-0005-0000-0000-00006A020000}"/>
    <cellStyle name="Normal 100" xfId="504" xr:uid="{00000000-0005-0000-0000-00006B020000}"/>
    <cellStyle name="Normal 118" xfId="505" xr:uid="{00000000-0005-0000-0000-00006C020000}"/>
    <cellStyle name="Normal 12" xfId="506" xr:uid="{00000000-0005-0000-0000-00006D020000}"/>
    <cellStyle name="Normal 13" xfId="507" xr:uid="{00000000-0005-0000-0000-00006E020000}"/>
    <cellStyle name="Normal 13 2" xfId="508" xr:uid="{00000000-0005-0000-0000-00006F020000}"/>
    <cellStyle name="Normal 13 2 2" xfId="509" xr:uid="{00000000-0005-0000-0000-000070020000}"/>
    <cellStyle name="Normal 13 2 2 2" xfId="510" xr:uid="{00000000-0005-0000-0000-000071020000}"/>
    <cellStyle name="Normal 13 2 2 2 2" xfId="511" xr:uid="{00000000-0005-0000-0000-000072020000}"/>
    <cellStyle name="Normal 13 2 2 2 2 2" xfId="639" xr:uid="{00000000-0005-0000-0000-000073020000}"/>
    <cellStyle name="Normal 13 2 2 2 2 2 2" xfId="776" xr:uid="{00000000-0005-0000-0000-000074020000}"/>
    <cellStyle name="Normal 13 2 2 2 2 3" xfId="729" xr:uid="{00000000-0005-0000-0000-000075020000}"/>
    <cellStyle name="Normal 13 2 2 2 3" xfId="512" xr:uid="{00000000-0005-0000-0000-000076020000}"/>
    <cellStyle name="Normal 13 2 2 2 3 2" xfId="640" xr:uid="{00000000-0005-0000-0000-000077020000}"/>
    <cellStyle name="Normal 13 2 2 2 3 2 2" xfId="777" xr:uid="{00000000-0005-0000-0000-000078020000}"/>
    <cellStyle name="Normal 13 2 2 2 3 3" xfId="730" xr:uid="{00000000-0005-0000-0000-000079020000}"/>
    <cellStyle name="Normal 13 2 2 2 4" xfId="638" xr:uid="{00000000-0005-0000-0000-00007A020000}"/>
    <cellStyle name="Normal 13 2 2 2 4 2" xfId="775" xr:uid="{00000000-0005-0000-0000-00007B020000}"/>
    <cellStyle name="Normal 13 2 2 2 5" xfId="728" xr:uid="{00000000-0005-0000-0000-00007C020000}"/>
    <cellStyle name="Normal 13 2 2 3" xfId="637" xr:uid="{00000000-0005-0000-0000-00007D020000}"/>
    <cellStyle name="Normal 13 2 2 3 2" xfId="774" xr:uid="{00000000-0005-0000-0000-00007E020000}"/>
    <cellStyle name="Normal 13 2 2 4" xfId="727" xr:uid="{00000000-0005-0000-0000-00007F020000}"/>
    <cellStyle name="Normal 13 2 3" xfId="513" xr:uid="{00000000-0005-0000-0000-000080020000}"/>
    <cellStyle name="Normal 13 2 3 2" xfId="641" xr:uid="{00000000-0005-0000-0000-000081020000}"/>
    <cellStyle name="Normal 13 2 3 2 2" xfId="778" xr:uid="{00000000-0005-0000-0000-000082020000}"/>
    <cellStyle name="Normal 13 2 3 3" xfId="731" xr:uid="{00000000-0005-0000-0000-000083020000}"/>
    <cellStyle name="Normal 13 2 4" xfId="636" xr:uid="{00000000-0005-0000-0000-000084020000}"/>
    <cellStyle name="Normal 13 2 4 2" xfId="773" xr:uid="{00000000-0005-0000-0000-000085020000}"/>
    <cellStyle name="Normal 13 2 5" xfId="726" xr:uid="{00000000-0005-0000-0000-000086020000}"/>
    <cellStyle name="Normal 13 3" xfId="514" xr:uid="{00000000-0005-0000-0000-000087020000}"/>
    <cellStyle name="Normal 13 3 2" xfId="515" xr:uid="{00000000-0005-0000-0000-000088020000}"/>
    <cellStyle name="Normal 13 3 2 2" xfId="643" xr:uid="{00000000-0005-0000-0000-000089020000}"/>
    <cellStyle name="Normal 13 3 2 2 2" xfId="780" xr:uid="{00000000-0005-0000-0000-00008A020000}"/>
    <cellStyle name="Normal 13 3 2 3" xfId="733" xr:uid="{00000000-0005-0000-0000-00008B020000}"/>
    <cellStyle name="Normal 13 3 3" xfId="642" xr:uid="{00000000-0005-0000-0000-00008C020000}"/>
    <cellStyle name="Normal 13 3 3 2" xfId="779" xr:uid="{00000000-0005-0000-0000-00008D020000}"/>
    <cellStyle name="Normal 13 3 4" xfId="732" xr:uid="{00000000-0005-0000-0000-00008E020000}"/>
    <cellStyle name="Normal 13 4" xfId="516" xr:uid="{00000000-0005-0000-0000-00008F020000}"/>
    <cellStyle name="Normal 13 4 2" xfId="644" xr:uid="{00000000-0005-0000-0000-000090020000}"/>
    <cellStyle name="Normal 13 4 2 2" xfId="781" xr:uid="{00000000-0005-0000-0000-000091020000}"/>
    <cellStyle name="Normal 13 4 3" xfId="734" xr:uid="{00000000-0005-0000-0000-000092020000}"/>
    <cellStyle name="Normal 13 5" xfId="635" xr:uid="{00000000-0005-0000-0000-000093020000}"/>
    <cellStyle name="Normal 13 5 2" xfId="772" xr:uid="{00000000-0005-0000-0000-000094020000}"/>
    <cellStyle name="Normal 13 6" xfId="517" xr:uid="{00000000-0005-0000-0000-000095020000}"/>
    <cellStyle name="Normal 13 6 2" xfId="645" xr:uid="{00000000-0005-0000-0000-000096020000}"/>
    <cellStyle name="Normal 13 6 2 2" xfId="782" xr:uid="{00000000-0005-0000-0000-000097020000}"/>
    <cellStyle name="Normal 13 6 3" xfId="735" xr:uid="{00000000-0005-0000-0000-000098020000}"/>
    <cellStyle name="Normal 13 7" xfId="725" xr:uid="{00000000-0005-0000-0000-000099020000}"/>
    <cellStyle name="Normal 13 8" xfId="828" xr:uid="{00000000-0005-0000-0000-00009A020000}"/>
    <cellStyle name="Normal 13 9" xfId="827" xr:uid="{00000000-0005-0000-0000-00009B020000}"/>
    <cellStyle name="Normal 15" xfId="518" xr:uid="{00000000-0005-0000-0000-00009C020000}"/>
    <cellStyle name="Normal 16" xfId="519" xr:uid="{00000000-0005-0000-0000-00009D020000}"/>
    <cellStyle name="Normal 17" xfId="520" xr:uid="{00000000-0005-0000-0000-00009E020000}"/>
    <cellStyle name="Normal 19" xfId="521" xr:uid="{00000000-0005-0000-0000-00009F020000}"/>
    <cellStyle name="Normal 2" xfId="522" xr:uid="{00000000-0005-0000-0000-0000A0020000}"/>
    <cellStyle name="Normal 2 2" xfId="523" xr:uid="{00000000-0005-0000-0000-0000A1020000}"/>
    <cellStyle name="Normal 2 2 2" xfId="524" xr:uid="{00000000-0005-0000-0000-0000A2020000}"/>
    <cellStyle name="Normal 2 2 2 2" xfId="646" xr:uid="{00000000-0005-0000-0000-0000A3020000}"/>
    <cellStyle name="Normal 2 2 2 2 2" xfId="783" xr:uid="{00000000-0005-0000-0000-0000A4020000}"/>
    <cellStyle name="Normal 2 2 2 3" xfId="736" xr:uid="{00000000-0005-0000-0000-0000A5020000}"/>
    <cellStyle name="Normal 2 2 3" xfId="525" xr:uid="{00000000-0005-0000-0000-0000A6020000}"/>
    <cellStyle name="Normal 2 2 3 2" xfId="647" xr:uid="{00000000-0005-0000-0000-0000A7020000}"/>
    <cellStyle name="Normal 2 2 3 2 2" xfId="784" xr:uid="{00000000-0005-0000-0000-0000A8020000}"/>
    <cellStyle name="Normal 2 2 3 3" xfId="737" xr:uid="{00000000-0005-0000-0000-0000A9020000}"/>
    <cellStyle name="Normal 2 3" xfId="526" xr:uid="{00000000-0005-0000-0000-0000AA020000}"/>
    <cellStyle name="Normal 2 3 2" xfId="527" xr:uid="{00000000-0005-0000-0000-0000AB020000}"/>
    <cellStyle name="Normal 2 3 2 2" xfId="648" xr:uid="{00000000-0005-0000-0000-0000AC020000}"/>
    <cellStyle name="Normal 2 3 2 2 2" xfId="785" xr:uid="{00000000-0005-0000-0000-0000AD020000}"/>
    <cellStyle name="Normal 2 3 2 3" xfId="738" xr:uid="{00000000-0005-0000-0000-0000AE020000}"/>
    <cellStyle name="Normal 2 4" xfId="528" xr:uid="{00000000-0005-0000-0000-0000AF020000}"/>
    <cellStyle name="Normal 2 4 2" xfId="529" xr:uid="{00000000-0005-0000-0000-0000B0020000}"/>
    <cellStyle name="Normal 2 4 2 2" xfId="649" xr:uid="{00000000-0005-0000-0000-0000B1020000}"/>
    <cellStyle name="Normal 2 4 2 2 2" xfId="786" xr:uid="{00000000-0005-0000-0000-0000B2020000}"/>
    <cellStyle name="Normal 2 4 2 3" xfId="739" xr:uid="{00000000-0005-0000-0000-0000B3020000}"/>
    <cellStyle name="Normal 2 5" xfId="530" xr:uid="{00000000-0005-0000-0000-0000B4020000}"/>
    <cellStyle name="Normal 23" xfId="531" xr:uid="{00000000-0005-0000-0000-0000B5020000}"/>
    <cellStyle name="Normal 3" xfId="532" xr:uid="{00000000-0005-0000-0000-0000B6020000}"/>
    <cellStyle name="Normal 3 2" xfId="533" xr:uid="{00000000-0005-0000-0000-0000B7020000}"/>
    <cellStyle name="Normal 3 2 11" xfId="534" xr:uid="{00000000-0005-0000-0000-0000B8020000}"/>
    <cellStyle name="Normal 3 2 2" xfId="650" xr:uid="{00000000-0005-0000-0000-0000B9020000}"/>
    <cellStyle name="Normal 3 2 2 2" xfId="787" xr:uid="{00000000-0005-0000-0000-0000BA020000}"/>
    <cellStyle name="Normal 3 2 3" xfId="740" xr:uid="{00000000-0005-0000-0000-0000BB020000}"/>
    <cellStyle name="Normal 3 3" xfId="535" xr:uid="{00000000-0005-0000-0000-0000BC020000}"/>
    <cellStyle name="Normal 3 4" xfId="536" xr:uid="{00000000-0005-0000-0000-0000BD020000}"/>
    <cellStyle name="Normal 3 4 2" xfId="651" xr:uid="{00000000-0005-0000-0000-0000BE020000}"/>
    <cellStyle name="Normal 3 4 2 2" xfId="788" xr:uid="{00000000-0005-0000-0000-0000BF020000}"/>
    <cellStyle name="Normal 3 4 3" xfId="741" xr:uid="{00000000-0005-0000-0000-0000C0020000}"/>
    <cellStyle name="Normal 3 8" xfId="537" xr:uid="{00000000-0005-0000-0000-0000C1020000}"/>
    <cellStyle name="Normal 3 8 2" xfId="538" xr:uid="{00000000-0005-0000-0000-0000C2020000}"/>
    <cellStyle name="Normal 3 8 2 2" xfId="539" xr:uid="{00000000-0005-0000-0000-0000C3020000}"/>
    <cellStyle name="Normal 3 8 2 2 2" xfId="654" xr:uid="{00000000-0005-0000-0000-0000C4020000}"/>
    <cellStyle name="Normal 3 8 2 2 2 2" xfId="791" xr:uid="{00000000-0005-0000-0000-0000C5020000}"/>
    <cellStyle name="Normal 3 8 2 2 3" xfId="744" xr:uid="{00000000-0005-0000-0000-0000C6020000}"/>
    <cellStyle name="Normal 3 8 2 3" xfId="653" xr:uid="{00000000-0005-0000-0000-0000C7020000}"/>
    <cellStyle name="Normal 3 8 2 3 2" xfId="790" xr:uid="{00000000-0005-0000-0000-0000C8020000}"/>
    <cellStyle name="Normal 3 8 2 4" xfId="743" xr:uid="{00000000-0005-0000-0000-0000C9020000}"/>
    <cellStyle name="Normal 3 8 3" xfId="540" xr:uid="{00000000-0005-0000-0000-0000CA020000}"/>
    <cellStyle name="Normal 3 8 3 2" xfId="655" xr:uid="{00000000-0005-0000-0000-0000CB020000}"/>
    <cellStyle name="Normal 3 8 3 2 2" xfId="792" xr:uid="{00000000-0005-0000-0000-0000CC020000}"/>
    <cellStyle name="Normal 3 8 3 3" xfId="745" xr:uid="{00000000-0005-0000-0000-0000CD020000}"/>
    <cellStyle name="Normal 3 8 4" xfId="652" xr:uid="{00000000-0005-0000-0000-0000CE020000}"/>
    <cellStyle name="Normal 3 8 4 2" xfId="789" xr:uid="{00000000-0005-0000-0000-0000CF020000}"/>
    <cellStyle name="Normal 3 8 5" xfId="742" xr:uid="{00000000-0005-0000-0000-0000D0020000}"/>
    <cellStyle name="Normal 4" xfId="541" xr:uid="{00000000-0005-0000-0000-0000D1020000}"/>
    <cellStyle name="Normal 4 2" xfId="542" xr:uid="{00000000-0005-0000-0000-0000D2020000}"/>
    <cellStyle name="Normal 4 2 2" xfId="656" xr:uid="{00000000-0005-0000-0000-0000D3020000}"/>
    <cellStyle name="Normal 4 2 2 2" xfId="793" xr:uid="{00000000-0005-0000-0000-0000D4020000}"/>
    <cellStyle name="Normal 4 2 3" xfId="746" xr:uid="{00000000-0005-0000-0000-0000D5020000}"/>
    <cellStyle name="Normal 4 3" xfId="543" xr:uid="{00000000-0005-0000-0000-0000D6020000}"/>
    <cellStyle name="Normal 4 4" xfId="544" xr:uid="{00000000-0005-0000-0000-0000D7020000}"/>
    <cellStyle name="Normal 4 4 2" xfId="657" xr:uid="{00000000-0005-0000-0000-0000D8020000}"/>
    <cellStyle name="Normal 4 4 2 2" xfId="794" xr:uid="{00000000-0005-0000-0000-0000D9020000}"/>
    <cellStyle name="Normal 4 4 3" xfId="747" xr:uid="{00000000-0005-0000-0000-0000DA020000}"/>
    <cellStyle name="Normal 416" xfId="545" xr:uid="{00000000-0005-0000-0000-0000DB020000}"/>
    <cellStyle name="Normal 417" xfId="546" xr:uid="{00000000-0005-0000-0000-0000DC020000}"/>
    <cellStyle name="Normal 428" xfId="547" xr:uid="{00000000-0005-0000-0000-0000DD020000}"/>
    <cellStyle name="Normal 429" xfId="548" xr:uid="{00000000-0005-0000-0000-0000DE020000}"/>
    <cellStyle name="Normal 486" xfId="549" xr:uid="{00000000-0005-0000-0000-0000DF020000}"/>
    <cellStyle name="Normal 487" xfId="550" xr:uid="{00000000-0005-0000-0000-0000E0020000}"/>
    <cellStyle name="Normal 489" xfId="551" xr:uid="{00000000-0005-0000-0000-0000E1020000}"/>
    <cellStyle name="Normal 490" xfId="552" xr:uid="{00000000-0005-0000-0000-0000E2020000}"/>
    <cellStyle name="Normal 5" xfId="553" xr:uid="{00000000-0005-0000-0000-0000E3020000}"/>
    <cellStyle name="Normal 5 2" xfId="554" xr:uid="{00000000-0005-0000-0000-0000E4020000}"/>
    <cellStyle name="Normal 5 3" xfId="555" xr:uid="{00000000-0005-0000-0000-0000E5020000}"/>
    <cellStyle name="Normal 5 3 2" xfId="658" xr:uid="{00000000-0005-0000-0000-0000E6020000}"/>
    <cellStyle name="Normal 5 3 2 2" xfId="795" xr:uid="{00000000-0005-0000-0000-0000E7020000}"/>
    <cellStyle name="Normal 5 3 3" xfId="748" xr:uid="{00000000-0005-0000-0000-0000E8020000}"/>
    <cellStyle name="Normal 506" xfId="556" xr:uid="{00000000-0005-0000-0000-0000E9020000}"/>
    <cellStyle name="Normal 516" xfId="557" xr:uid="{00000000-0005-0000-0000-0000EA020000}"/>
    <cellStyle name="Normal 517" xfId="558" xr:uid="{00000000-0005-0000-0000-0000EB020000}"/>
    <cellStyle name="Normal 53" xfId="559" xr:uid="{00000000-0005-0000-0000-0000EC020000}"/>
    <cellStyle name="Normal 54" xfId="560" xr:uid="{00000000-0005-0000-0000-0000ED020000}"/>
    <cellStyle name="Normal 542" xfId="561" xr:uid="{00000000-0005-0000-0000-0000EE020000}"/>
    <cellStyle name="Normal 543" xfId="562" xr:uid="{00000000-0005-0000-0000-0000EF020000}"/>
    <cellStyle name="Normal 544" xfId="563" xr:uid="{00000000-0005-0000-0000-0000F0020000}"/>
    <cellStyle name="Normal 547" xfId="564" xr:uid="{00000000-0005-0000-0000-0000F1020000}"/>
    <cellStyle name="Normal 548" xfId="565" xr:uid="{00000000-0005-0000-0000-0000F2020000}"/>
    <cellStyle name="Normal 550" xfId="566" xr:uid="{00000000-0005-0000-0000-0000F3020000}"/>
    <cellStyle name="Normal 571" xfId="567" xr:uid="{00000000-0005-0000-0000-0000F4020000}"/>
    <cellStyle name="Normal 572" xfId="568" xr:uid="{00000000-0005-0000-0000-0000F5020000}"/>
    <cellStyle name="Normal 6" xfId="569" xr:uid="{00000000-0005-0000-0000-0000F6020000}"/>
    <cellStyle name="Normal 6 2" xfId="570" xr:uid="{00000000-0005-0000-0000-0000F7020000}"/>
    <cellStyle name="Normal 6 2 2" xfId="660" xr:uid="{00000000-0005-0000-0000-0000F8020000}"/>
    <cellStyle name="Normal 6 2 2 2" xfId="797" xr:uid="{00000000-0005-0000-0000-0000F9020000}"/>
    <cellStyle name="Normal 6 2 3" xfId="750" xr:uid="{00000000-0005-0000-0000-0000FA020000}"/>
    <cellStyle name="Normal 6 3" xfId="571" xr:uid="{00000000-0005-0000-0000-0000FB020000}"/>
    <cellStyle name="Normal 6 4" xfId="659" xr:uid="{00000000-0005-0000-0000-0000FC020000}"/>
    <cellStyle name="Normal 6 4 2" xfId="796" xr:uid="{00000000-0005-0000-0000-0000FD020000}"/>
    <cellStyle name="Normal 6 5" xfId="749" xr:uid="{00000000-0005-0000-0000-0000FE020000}"/>
    <cellStyle name="Normal 7" xfId="572" xr:uid="{00000000-0005-0000-0000-0000FF020000}"/>
    <cellStyle name="Normal 7 2" xfId="573" xr:uid="{00000000-0005-0000-0000-000000030000}"/>
    <cellStyle name="Normal 8" xfId="574" xr:uid="{00000000-0005-0000-0000-000001030000}"/>
    <cellStyle name="Normal 9" xfId="711" xr:uid="{00000000-0005-0000-0000-000002030000}"/>
    <cellStyle name="Normal 9 2" xfId="825" xr:uid="{00000000-0005-0000-0000-000003030000}"/>
    <cellStyle name="Normal_Sheet1" xfId="575" xr:uid="{00000000-0005-0000-0000-000004030000}"/>
    <cellStyle name="Note 2" xfId="576" xr:uid="{00000000-0005-0000-0000-000005030000}"/>
    <cellStyle name="Note 2 2" xfId="661" xr:uid="{00000000-0005-0000-0000-000006030000}"/>
    <cellStyle name="Note 2 2 2" xfId="798" xr:uid="{00000000-0005-0000-0000-000007030000}"/>
    <cellStyle name="Note 2 3" xfId="751" xr:uid="{00000000-0005-0000-0000-000008030000}"/>
    <cellStyle name="Note 3" xfId="712" xr:uid="{00000000-0005-0000-0000-000009030000}"/>
    <cellStyle name="Note 3 2" xfId="826" xr:uid="{00000000-0005-0000-0000-00000A030000}"/>
    <cellStyle name="Output" xfId="680" builtinId="21" customBuiltin="1"/>
    <cellStyle name="Output 2" xfId="577" xr:uid="{00000000-0005-0000-0000-00000C030000}"/>
    <cellStyle name="Output 2 2" xfId="662" xr:uid="{00000000-0005-0000-0000-00000D030000}"/>
    <cellStyle name="Percent" xfId="1" xr:uid="{00000000-0005-0000-0000-00000E030000}"/>
    <cellStyle name="Percent 2" xfId="578" xr:uid="{00000000-0005-0000-0000-00000F030000}"/>
    <cellStyle name="Standard 3" xfId="579" xr:uid="{00000000-0005-0000-0000-000010030000}"/>
    <cellStyle name="Standard 4" xfId="580" xr:uid="{00000000-0005-0000-0000-000011030000}"/>
    <cellStyle name="Standard 4 2" xfId="581" xr:uid="{00000000-0005-0000-0000-000012030000}"/>
    <cellStyle name="Standard 4 2 2" xfId="582" xr:uid="{00000000-0005-0000-0000-000013030000}"/>
    <cellStyle name="Standard 4 2 2 2" xfId="583" xr:uid="{00000000-0005-0000-0000-000014030000}"/>
    <cellStyle name="Standard 4 2 2 2 2" xfId="666" xr:uid="{00000000-0005-0000-0000-000015030000}"/>
    <cellStyle name="Standard 4 2 2 2 2 2" xfId="802" xr:uid="{00000000-0005-0000-0000-000016030000}"/>
    <cellStyle name="Standard 4 2 2 2 3" xfId="755" xr:uid="{00000000-0005-0000-0000-000017030000}"/>
    <cellStyle name="Standard 4 2 2 3" xfId="665" xr:uid="{00000000-0005-0000-0000-000018030000}"/>
    <cellStyle name="Standard 4 2 2 3 2" xfId="801" xr:uid="{00000000-0005-0000-0000-000019030000}"/>
    <cellStyle name="Standard 4 2 2 4" xfId="754" xr:uid="{00000000-0005-0000-0000-00001A030000}"/>
    <cellStyle name="Standard 4 2 3" xfId="584" xr:uid="{00000000-0005-0000-0000-00001B030000}"/>
    <cellStyle name="Standard 4 2 3 2" xfId="667" xr:uid="{00000000-0005-0000-0000-00001C030000}"/>
    <cellStyle name="Standard 4 2 3 2 2" xfId="803" xr:uid="{00000000-0005-0000-0000-00001D030000}"/>
    <cellStyle name="Standard 4 2 3 3" xfId="756" xr:uid="{00000000-0005-0000-0000-00001E030000}"/>
    <cellStyle name="Standard 4 2 4" xfId="664" xr:uid="{00000000-0005-0000-0000-00001F030000}"/>
    <cellStyle name="Standard 4 2 4 2" xfId="800" xr:uid="{00000000-0005-0000-0000-000020030000}"/>
    <cellStyle name="Standard 4 2 5" xfId="753" xr:uid="{00000000-0005-0000-0000-000021030000}"/>
    <cellStyle name="Standard 4 3" xfId="585" xr:uid="{00000000-0005-0000-0000-000022030000}"/>
    <cellStyle name="Standard 4 3 2" xfId="586" xr:uid="{00000000-0005-0000-0000-000023030000}"/>
    <cellStyle name="Standard 4 3 2 2" xfId="669" xr:uid="{00000000-0005-0000-0000-000024030000}"/>
    <cellStyle name="Standard 4 3 2 2 2" xfId="805" xr:uid="{00000000-0005-0000-0000-000025030000}"/>
    <cellStyle name="Standard 4 3 2 3" xfId="758" xr:uid="{00000000-0005-0000-0000-000026030000}"/>
    <cellStyle name="Standard 4 3 3" xfId="668" xr:uid="{00000000-0005-0000-0000-000027030000}"/>
    <cellStyle name="Standard 4 3 3 2" xfId="804" xr:uid="{00000000-0005-0000-0000-000028030000}"/>
    <cellStyle name="Standard 4 3 4" xfId="757" xr:uid="{00000000-0005-0000-0000-000029030000}"/>
    <cellStyle name="Standard 4 4" xfId="587" xr:uid="{00000000-0005-0000-0000-00002A030000}"/>
    <cellStyle name="Standard 4 4 2" xfId="670" xr:uid="{00000000-0005-0000-0000-00002B030000}"/>
    <cellStyle name="Standard 4 4 2 2" xfId="806" xr:uid="{00000000-0005-0000-0000-00002C030000}"/>
    <cellStyle name="Standard 4 4 3" xfId="759" xr:uid="{00000000-0005-0000-0000-00002D030000}"/>
    <cellStyle name="Standard 4 5" xfId="663" xr:uid="{00000000-0005-0000-0000-00002E030000}"/>
    <cellStyle name="Standard 4 5 2" xfId="799" xr:uid="{00000000-0005-0000-0000-00002F030000}"/>
    <cellStyle name="Standard 4 6" xfId="752" xr:uid="{00000000-0005-0000-0000-000030030000}"/>
    <cellStyle name="Standard 6" xfId="588" xr:uid="{00000000-0005-0000-0000-000031030000}"/>
    <cellStyle name="Title" xfId="671" builtinId="15" customBuiltin="1"/>
    <cellStyle name="Title 2" xfId="589" xr:uid="{00000000-0005-0000-0000-000033030000}"/>
    <cellStyle name="Total" xfId="686" builtinId="25" customBuiltin="1"/>
    <cellStyle name="Total 2" xfId="590" xr:uid="{00000000-0005-0000-0000-000035030000}"/>
    <cellStyle name="Warning Text" xfId="684" builtinId="11" customBuiltin="1"/>
    <cellStyle name="Warning Text 2" xfId="591" xr:uid="{00000000-0005-0000-0000-000037030000}"/>
    <cellStyle name="표준 2" xfId="592" xr:uid="{00000000-0005-0000-0000-000038030000}"/>
    <cellStyle name="一般 7" xfId="593" xr:uid="{00000000-0005-0000-0000-000039030000}"/>
    <cellStyle name="標準 2" xfId="594" xr:uid="{00000000-0005-0000-0000-00003A030000}"/>
    <cellStyle name="標準 2 2" xfId="595" xr:uid="{00000000-0005-0000-0000-00003B030000}"/>
    <cellStyle name="標準 2 3" xfId="596" xr:uid="{00000000-0005-0000-0000-00003C030000}"/>
  </cellStyles>
  <dxfs count="68">
    <dxf>
      <fill>
        <patternFill>
          <bgColor rgb="FFFFFF00"/>
        </patternFill>
      </fill>
    </dxf>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progressivealloy.com/approvals" TargetMode="External"/><Relationship Id="rId2" Type="http://schemas.openxmlformats.org/officeDocument/2006/relationships/hyperlink" Target="mailto:pservenack@progressivealloy.com" TargetMode="External"/><Relationship Id="rId1" Type="http://schemas.openxmlformats.org/officeDocument/2006/relationships/hyperlink" Target="mailto:pservenack@progressivealloy.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zoomScale="80" zoomScaleNormal="80" workbookViewId="0"/>
  </sheetViews>
  <sheetFormatPr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00000000-0000-0000-0000-000000000000}"/>
    </customSheetView>
    <customSheetView guid="{4BDF1A28-30D5-449D-B20E-D6C97EF9FAE1}" showAutoFilter="1">
      <selection activeCell="C1" sqref="C1:D65536"/>
      <pageMargins left="0" right="0" top="0" bottom="0" header="0" footer="0"/>
      <pageSetup orientation="portrait"/>
      <autoFilter ref="B1:C1" xr:uid="{00000000-0000-0000-0000-000000000000}"/>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zoomScale="80" zoomScaleNormal="80" workbookViewId="0">
      <pane xSplit="1" ySplit="11" topLeftCell="B13" activePane="bottomRight" state="frozen"/>
      <selection pane="topRight" activeCell="B24" sqref="B24:J24"/>
      <selection pane="bottomLeft" activeCell="B24" sqref="B24:J24"/>
      <selection pane="bottomRight" activeCell="B15" sqref="B15"/>
    </sheetView>
  </sheetViews>
  <sheetFormatPr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zoomScale="80" zoomScaleNormal="80" workbookViewId="0">
      <pane ySplit="2" topLeftCell="A3" activePane="bottomLeft" state="frozen"/>
      <selection activeCell="B24" sqref="B24:J24"/>
      <selection pane="bottomLeft" sqref="A1:D1"/>
    </sheetView>
  </sheetViews>
  <sheetFormatPr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90">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zoomScale="80" zoomScaleNormal="80" workbookViewId="0">
      <selection activeCell="G37" sqref="G37"/>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79"/>
      <c r="B1" s="380"/>
      <c r="C1" s="380"/>
      <c r="D1" s="380"/>
      <c r="E1" s="380"/>
      <c r="F1" s="380"/>
      <c r="G1" s="380"/>
      <c r="H1" s="380"/>
      <c r="I1" s="380"/>
      <c r="J1" s="380"/>
      <c r="K1" s="381"/>
      <c r="L1" s="103"/>
      <c r="P1" s="3"/>
      <c r="Q1" s="3"/>
      <c r="R1" s="3"/>
      <c r="S1" s="3"/>
      <c r="T1" s="3"/>
      <c r="U1" s="3"/>
      <c r="V1" s="3"/>
      <c r="W1" s="3"/>
      <c r="X1" s="3"/>
      <c r="Y1" s="3"/>
      <c r="Z1" s="3"/>
      <c r="AA1" s="3"/>
      <c r="AB1" s="3"/>
      <c r="AC1" s="3"/>
      <c r="AD1" s="3"/>
      <c r="AE1" s="3"/>
      <c r="AF1" s="3"/>
      <c r="AG1" s="3"/>
      <c r="AH1" s="3"/>
    </row>
    <row r="2" spans="1:34" ht="81.75" customHeight="1">
      <c r="A2" s="28"/>
      <c r="B2" s="326"/>
      <c r="C2" s="29"/>
      <c r="D2" s="382" t="str">
        <f ca="1">OFFSET(L!$C$1,MATCH("Declaration"&amp;ADDRESS(ROW(),COLUMN(),4),L!$A:$A,0)-1,SL,,)</f>
        <v>Extended Mineral Reporting Template (EMRT)</v>
      </c>
      <c r="E2" s="383"/>
      <c r="F2" s="383"/>
      <c r="G2" s="383"/>
      <c r="H2" s="383"/>
      <c r="I2" s="383"/>
      <c r="J2" s="38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400"/>
      <c r="F3" s="401"/>
      <c r="G3" s="401"/>
      <c r="H3" s="401"/>
      <c r="I3" s="401"/>
      <c r="J3" s="202" t="s">
        <v>14430</v>
      </c>
      <c r="K3" s="30"/>
      <c r="L3" s="103"/>
      <c r="P3" s="39">
        <f>MATCH($D$3,LN,0)</f>
        <v>1</v>
      </c>
    </row>
    <row r="4" spans="1:34" ht="15.75">
      <c r="A4" s="28"/>
      <c r="B4" s="388" t="str">
        <f ca="1">OFFSET(L!$C$1,MATCH("Declaration"&amp;ADDRESS(ROW(),COLUMN(),4),L!$A:$A,0)-1,SL,,)</f>
        <v>The purpose of this document is to collect sourcing information on cobalt or natural mica.</v>
      </c>
      <c r="C4" s="388"/>
      <c r="D4" s="388"/>
      <c r="E4" s="388"/>
      <c r="F4" s="388"/>
      <c r="G4" s="388"/>
      <c r="H4" s="388"/>
      <c r="I4" s="392" t="str">
        <f ca="1">OFFSET(L!$C$1,MATCH("Declaration"&amp;ADDRESS(ROW(),COLUMN(),4),L!$A:$A,0)-1,SL,,)</f>
        <v>Link to Terms &amp; Conditions</v>
      </c>
      <c r="J4" s="392"/>
      <c r="K4" s="30"/>
      <c r="L4" s="105"/>
      <c r="P4" s="3"/>
      <c r="Q4" s="3"/>
      <c r="R4" s="3"/>
      <c r="S4" s="3"/>
      <c r="T4" s="3"/>
      <c r="U4" s="3"/>
      <c r="V4" s="3"/>
      <c r="W4" s="3"/>
      <c r="X4" s="3"/>
      <c r="Y4" s="3"/>
      <c r="Z4" s="3"/>
      <c r="AA4" s="3"/>
      <c r="AB4" s="3"/>
      <c r="AC4" s="3"/>
      <c r="AD4" s="3"/>
      <c r="AE4" s="3"/>
      <c r="AF4" s="3"/>
      <c r="AG4" s="3"/>
      <c r="AH4" s="3"/>
    </row>
    <row r="5" spans="1:34" ht="15">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8" t="str">
        <f ca="1">OFFSET(L!$C$1,MATCH("Declaration"&amp;ADDRESS(ROW(),COLUMN(),4),L!$A:$A,0)-1,SL,,)</f>
        <v>Mandatory fields are noted with an asterisk (*).  Consult the instructions tab for guidance on how to answer each question.</v>
      </c>
      <c r="C6" s="388"/>
      <c r="D6" s="388"/>
      <c r="E6" s="388"/>
      <c r="F6" s="388"/>
      <c r="G6" s="388"/>
      <c r="H6" s="388"/>
      <c r="I6" s="388"/>
      <c r="J6" s="388"/>
      <c r="K6" s="30"/>
      <c r="L6" s="105" t="s">
        <v>21</v>
      </c>
      <c r="P6" s="3"/>
      <c r="Q6" s="3"/>
      <c r="R6" s="3"/>
      <c r="S6" s="3"/>
      <c r="T6" s="3"/>
      <c r="U6" s="3"/>
      <c r="V6" s="3"/>
      <c r="W6" s="3"/>
      <c r="X6" s="3"/>
      <c r="Y6" s="3"/>
      <c r="Z6" s="3"/>
      <c r="AA6" s="3"/>
      <c r="AB6" s="3"/>
      <c r="AC6" s="3"/>
      <c r="AD6" s="3"/>
      <c r="AE6" s="3"/>
      <c r="AF6" s="3"/>
      <c r="AG6" s="3"/>
      <c r="AH6" s="3"/>
    </row>
    <row r="7" spans="1:34" ht="15.75">
      <c r="A7" s="28"/>
      <c r="B7" s="393" t="str">
        <f ca="1">OFFSET(L!$C$1,MATCH("Declaration"&amp;ADDRESS(ROW(),COLUMN(),4),L!$A:$A,0)-1,SL,,)</f>
        <v>Company Information</v>
      </c>
      <c r="C7" s="393"/>
      <c r="D7" s="393"/>
      <c r="E7" s="393"/>
      <c r="F7" s="393"/>
      <c r="G7" s="393"/>
      <c r="H7" s="393"/>
      <c r="I7" s="393"/>
      <c r="J7" s="39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85" t="s">
        <v>14432</v>
      </c>
      <c r="E8" s="386"/>
      <c r="F8" s="386"/>
      <c r="G8" s="386"/>
      <c r="H8" s="386"/>
      <c r="I8" s="386"/>
      <c r="J8" s="387"/>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9" t="s">
        <v>24</v>
      </c>
      <c r="E9" s="370"/>
      <c r="F9" s="370"/>
      <c r="G9" s="371"/>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94" t="str">
        <f ca="1">OFFSET(L!$C$1,MATCH("Declaration"&amp;ADDRESS(ROW(),COLUMN(),4)&amp;LEFT($D$9,1),L!$A:$A,0)-1,SL,,)</f>
        <v>Description of Scope: (*)</v>
      </c>
      <c r="C10" s="113"/>
      <c r="D10" s="389" t="s">
        <v>14433</v>
      </c>
      <c r="E10" s="390"/>
      <c r="F10" s="390"/>
      <c r="G10" s="390"/>
      <c r="H10" s="390"/>
      <c r="I10" s="390"/>
      <c r="J10" s="391"/>
      <c r="K10" s="30"/>
      <c r="L10" s="105"/>
      <c r="Q10" s="3"/>
      <c r="R10" s="3"/>
      <c r="S10" s="3"/>
      <c r="T10" s="3"/>
      <c r="U10" s="3"/>
      <c r="V10" s="3"/>
      <c r="W10" s="3"/>
      <c r="X10" s="3"/>
      <c r="Y10" s="3"/>
      <c r="Z10" s="3"/>
      <c r="AA10" s="3"/>
      <c r="AB10" s="3"/>
      <c r="AC10" s="3"/>
      <c r="AD10" s="3"/>
      <c r="AE10" s="3"/>
      <c r="AF10" s="3"/>
      <c r="AG10" s="3"/>
      <c r="AH10" s="3"/>
    </row>
    <row r="11" spans="1:34" ht="15.75">
      <c r="A11" s="32"/>
      <c r="B11" s="395"/>
      <c r="C11" s="113"/>
      <c r="D11" s="396" t="str">
        <f ca="1">IF(D9=Q9,OFFSET(L!$C$1,MATCH("Declaration"&amp;ADDRESS(ROW(),COLUMN(),4),L!$A:$A,0)-1,SL,,),"")</f>
        <v/>
      </c>
      <c r="E11" s="397"/>
      <c r="F11" s="397"/>
      <c r="G11" s="397"/>
      <c r="H11" s="397"/>
      <c r="I11" s="397"/>
      <c r="J11" s="39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5" t="s">
        <v>14434</v>
      </c>
      <c r="E12" s="366"/>
      <c r="F12" s="366"/>
      <c r="G12" s="366"/>
      <c r="H12" s="366"/>
      <c r="I12" s="366"/>
      <c r="J12" s="36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5" t="s">
        <v>14435</v>
      </c>
      <c r="E13" s="366"/>
      <c r="F13" s="366"/>
      <c r="G13" s="366"/>
      <c r="H13" s="366"/>
      <c r="I13" s="366"/>
      <c r="J13" s="36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5" t="s">
        <v>14436</v>
      </c>
      <c r="E14" s="366"/>
      <c r="F14" s="366"/>
      <c r="G14" s="366"/>
      <c r="H14" s="366"/>
      <c r="I14" s="366"/>
      <c r="J14" s="36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5" t="s">
        <v>14437</v>
      </c>
      <c r="E15" s="366"/>
      <c r="F15" s="366"/>
      <c r="G15" s="366"/>
      <c r="H15" s="366"/>
      <c r="I15" s="366"/>
      <c r="J15" s="36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4" t="s">
        <v>14438</v>
      </c>
      <c r="E16" s="366"/>
      <c r="F16" s="366"/>
      <c r="G16" s="366"/>
      <c r="H16" s="366"/>
      <c r="I16" s="366"/>
      <c r="J16" s="36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5" t="s">
        <v>14439</v>
      </c>
      <c r="E17" s="366"/>
      <c r="F17" s="366"/>
      <c r="G17" s="366"/>
      <c r="H17" s="366"/>
      <c r="I17" s="366"/>
      <c r="J17" s="36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5" t="s">
        <v>14437</v>
      </c>
      <c r="E18" s="366"/>
      <c r="F18" s="366"/>
      <c r="G18" s="366"/>
      <c r="H18" s="366"/>
      <c r="I18" s="366"/>
      <c r="J18" s="36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5" t="s">
        <v>14440</v>
      </c>
      <c r="E19" s="366"/>
      <c r="F19" s="366"/>
      <c r="G19" s="366"/>
      <c r="H19" s="366"/>
      <c r="I19" s="366"/>
      <c r="J19" s="36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4" t="s">
        <v>14438</v>
      </c>
      <c r="E20" s="366"/>
      <c r="F20" s="366"/>
      <c r="G20" s="366"/>
      <c r="H20" s="366"/>
      <c r="I20" s="366"/>
      <c r="J20" s="36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5" t="s">
        <v>14439</v>
      </c>
      <c r="E21" s="366"/>
      <c r="F21" s="366"/>
      <c r="G21" s="366"/>
      <c r="H21" s="366"/>
      <c r="I21" s="366"/>
      <c r="J21" s="36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4">
        <v>44636</v>
      </c>
      <c r="E22" s="375"/>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99" t="str">
        <f ca="1">OFFSET(L!$C$1,MATCH("Declaration"&amp;ADDRESS(ROW(),COLUMN(),4),L!$A:$A,0)-1,SL,,)</f>
        <v>Answer the following questions 1 - 7 based on the declaration scope indicated above</v>
      </c>
      <c r="C24" s="399"/>
      <c r="D24" s="399"/>
      <c r="E24" s="399"/>
      <c r="F24" s="399"/>
      <c r="G24" s="399"/>
      <c r="H24" s="399"/>
      <c r="I24" s="399"/>
      <c r="J24" s="399"/>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2" t="str">
        <f ca="1">OFFSET(L!$C$1,MATCH("Declaration"&amp;ADDRESS(ROW(),COLUMN(),4),L!$A:$A,0)-1,SL,,)</f>
        <v>Answer</v>
      </c>
      <c r="E25" s="362"/>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0" t="s">
        <v>25</v>
      </c>
      <c r="E26" s="341"/>
      <c r="F26" s="9"/>
      <c r="G26" s="342"/>
      <c r="H26" s="343"/>
      <c r="I26" s="343"/>
      <c r="J26" s="34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0" t="s">
        <v>25</v>
      </c>
      <c r="E27" s="341"/>
      <c r="F27" s="9"/>
      <c r="G27" s="342"/>
      <c r="H27" s="343"/>
      <c r="I27" s="343"/>
      <c r="J27" s="34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9" t="s">
        <v>25</v>
      </c>
      <c r="E28" s="350"/>
      <c r="F28" s="9"/>
      <c r="G28" s="342"/>
      <c r="H28" s="343"/>
      <c r="I28" s="343"/>
      <c r="J28" s="34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2" t="s">
        <v>25</v>
      </c>
      <c r="E29" s="373"/>
      <c r="F29" s="9"/>
      <c r="G29" s="342"/>
      <c r="H29" s="343"/>
      <c r="I29" s="343"/>
      <c r="J29" s="34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4" t="str">
        <f ca="1">D25</f>
        <v>Answer</v>
      </c>
      <c r="E31" s="364"/>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0"/>
      <c r="E32" s="341"/>
      <c r="F32" s="9"/>
      <c r="G32" s="342"/>
      <c r="H32" s="343"/>
      <c r="I32" s="343"/>
      <c r="J32" s="344"/>
      <c r="K32" s="30"/>
      <c r="L32" s="106"/>
      <c r="P32" s="39" t="str">
        <f>IF(OR(D$26="No",D$26="Unknown",D$26="Not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0"/>
      <c r="E33" s="341"/>
      <c r="F33" s="9"/>
      <c r="G33" s="342"/>
      <c r="H33" s="343"/>
      <c r="I33" s="343"/>
      <c r="J33" s="344"/>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9" t="s">
        <v>25</v>
      </c>
      <c r="E34" s="350"/>
      <c r="F34" s="9"/>
      <c r="G34" s="342"/>
      <c r="H34" s="343"/>
      <c r="I34" s="343"/>
      <c r="J34" s="34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9" t="s">
        <v>25</v>
      </c>
      <c r="E35" s="350"/>
      <c r="F35" s="9"/>
      <c r="G35" s="342"/>
      <c r="H35" s="343"/>
      <c r="I35" s="343"/>
      <c r="J35" s="34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4" t="str">
        <f ca="1">D25</f>
        <v>Answer</v>
      </c>
      <c r="E37" s="364"/>
      <c r="F37" s="15"/>
      <c r="G37" s="38" t="str">
        <f ca="1">G25</f>
        <v>Comments</v>
      </c>
      <c r="H37" s="378"/>
      <c r="I37" s="378"/>
      <c r="J37" s="378"/>
      <c r="K37" s="30"/>
      <c r="L37" s="100" t="s">
        <v>21</v>
      </c>
      <c r="P37" s="39">
        <f>COUNTIF(D$26:D$27,"No")+COUNTIF(D$26:D$27,"Unknown")+COUNTIF(D$32:D$33,"No")+COUNTIF(D$32:D$33,"Unknown")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0"/>
      <c r="E38" s="341"/>
      <c r="F38" s="41"/>
      <c r="G38" s="342"/>
      <c r="H38" s="343"/>
      <c r="I38" s="343"/>
      <c r="J38" s="34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0"/>
      <c r="E39" s="341"/>
      <c r="F39" s="41"/>
      <c r="G39" s="342"/>
      <c r="H39" s="343"/>
      <c r="I39" s="343"/>
      <c r="J39" s="34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0"/>
      <c r="E40" s="341"/>
      <c r="F40" s="41"/>
      <c r="G40" s="342"/>
      <c r="H40" s="343"/>
      <c r="I40" s="343"/>
      <c r="J40" s="34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0"/>
      <c r="E41" s="341"/>
      <c r="F41" s="41"/>
      <c r="G41" s="342"/>
      <c r="H41" s="343"/>
      <c r="I41" s="343"/>
      <c r="J41" s="34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4" t="str">
        <f ca="1">D25</f>
        <v>Answer</v>
      </c>
      <c r="E43" s="364"/>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0"/>
      <c r="E44" s="341"/>
      <c r="F44" s="41"/>
      <c r="G44" s="342"/>
      <c r="H44" s="343"/>
      <c r="I44" s="343"/>
      <c r="J44" s="34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0"/>
      <c r="E45" s="341"/>
      <c r="F45" s="41"/>
      <c r="G45" s="342"/>
      <c r="H45" s="343"/>
      <c r="I45" s="343"/>
      <c r="J45" s="34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9"/>
      <c r="E46" s="350"/>
      <c r="F46" s="41"/>
      <c r="G46" s="342"/>
      <c r="H46" s="343"/>
      <c r="I46" s="343"/>
      <c r="J46" s="34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9"/>
      <c r="E47" s="350"/>
      <c r="F47" s="41"/>
      <c r="G47" s="342"/>
      <c r="H47" s="343"/>
      <c r="I47" s="343"/>
      <c r="J47" s="34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4" t="str">
        <f ca="1">D25</f>
        <v>Answer</v>
      </c>
      <c r="E49" s="364"/>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402"/>
      <c r="E50" s="403"/>
      <c r="F50" s="41"/>
      <c r="G50" s="342"/>
      <c r="H50" s="343"/>
      <c r="I50" s="343"/>
      <c r="J50" s="34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402"/>
      <c r="E51" s="403"/>
      <c r="F51" s="41"/>
      <c r="G51" s="342"/>
      <c r="H51" s="343"/>
      <c r="I51" s="343"/>
      <c r="J51" s="34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76"/>
      <c r="E52" s="377"/>
      <c r="F52" s="41"/>
      <c r="G52" s="342"/>
      <c r="H52" s="343"/>
      <c r="I52" s="343"/>
      <c r="J52" s="34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76"/>
      <c r="E53" s="377"/>
      <c r="F53" s="41"/>
      <c r="G53" s="342"/>
      <c r="H53" s="343"/>
      <c r="I53" s="343"/>
      <c r="J53" s="34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4" t="str">
        <f ca="1">D25</f>
        <v>Answer</v>
      </c>
      <c r="E55" s="364"/>
      <c r="F55" s="15"/>
      <c r="G55" s="38" t="str">
        <f ca="1">G25</f>
        <v>Comments</v>
      </c>
      <c r="H55" s="363"/>
      <c r="I55" s="363"/>
      <c r="J55" s="363"/>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60"/>
      <c r="E56" s="361"/>
      <c r="F56" s="41"/>
      <c r="G56" s="342"/>
      <c r="H56" s="343"/>
      <c r="I56" s="343"/>
      <c r="J56" s="34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0"/>
      <c r="E57" s="341"/>
      <c r="F57" s="41"/>
      <c r="G57" s="342"/>
      <c r="H57" s="343"/>
      <c r="I57" s="343"/>
      <c r="J57" s="34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9"/>
      <c r="E58" s="350"/>
      <c r="F58" s="41"/>
      <c r="G58" s="342"/>
      <c r="H58" s="343"/>
      <c r="I58" s="343"/>
      <c r="J58" s="34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9"/>
      <c r="E59" s="350"/>
      <c r="F59" s="41"/>
      <c r="G59" s="342"/>
      <c r="H59" s="343"/>
      <c r="I59" s="343"/>
      <c r="J59" s="34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4" t="str">
        <f ca="1">D25</f>
        <v>Answer</v>
      </c>
      <c r="E61" s="364"/>
      <c r="F61" s="15"/>
      <c r="G61" s="38" t="str">
        <f ca="1">G25</f>
        <v>Comments</v>
      </c>
      <c r="H61" s="363" t="str">
        <f>IF(Q69="(*)","Click here to enter smelter names","")</f>
        <v/>
      </c>
      <c r="I61" s="363"/>
      <c r="J61" s="363"/>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0"/>
      <c r="E62" s="341"/>
      <c r="F62" s="42"/>
      <c r="G62" s="342"/>
      <c r="H62" s="343"/>
      <c r="I62" s="343"/>
      <c r="J62" s="34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0"/>
      <c r="E63" s="341"/>
      <c r="F63" s="42"/>
      <c r="G63" s="342"/>
      <c r="H63" s="343"/>
      <c r="I63" s="343"/>
      <c r="J63" s="34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9"/>
      <c r="E64" s="350"/>
      <c r="F64" s="42"/>
      <c r="G64" s="342"/>
      <c r="H64" s="343"/>
      <c r="I64" s="343"/>
      <c r="J64" s="34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9"/>
      <c r="E65" s="350"/>
      <c r="F65" s="44"/>
      <c r="G65" s="342"/>
      <c r="H65" s="343"/>
      <c r="I65" s="343"/>
      <c r="J65" s="34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1" t="str">
        <f ca="1">OFFSET(L!$C$1,MATCH("Declaration"&amp;ADDRESS(ROW(),COLUMN(),4),L!$A:$A,0)-1,SL,,)</f>
        <v>Answer the Following Questions at a Company Level</v>
      </c>
      <c r="C67" s="351"/>
      <c r="D67" s="351"/>
      <c r="E67" s="351"/>
      <c r="F67" s="351"/>
      <c r="G67" s="351"/>
      <c r="H67" s="351"/>
      <c r="I67" s="351"/>
      <c r="J67" s="351"/>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2" t="str">
        <f ca="1">D25</f>
        <v>Answer</v>
      </c>
      <c r="E68" s="362"/>
      <c r="F68" s="47"/>
      <c r="G68" s="362" t="str">
        <f ca="1">G25</f>
        <v>Comments</v>
      </c>
      <c r="H68" s="362" t="e">
        <f>HLOOKUP(SL,LT,$O68,0)</f>
        <v>#NAME?</v>
      </c>
      <c r="I68" s="36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0" t="s">
        <v>28</v>
      </c>
      <c r="E69" s="341"/>
      <c r="F69" s="51"/>
      <c r="G69" s="342" t="s">
        <v>14441</v>
      </c>
      <c r="H69" s="343"/>
      <c r="I69" s="343"/>
      <c r="J69" s="344"/>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54"/>
      <c r="H70" s="354"/>
      <c r="I70" s="354"/>
      <c r="J70" s="35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40" t="s">
        <v>28</v>
      </c>
      <c r="E71" s="341"/>
      <c r="F71" s="51"/>
      <c r="G71" s="356" t="s">
        <v>14442</v>
      </c>
      <c r="H71" s="357"/>
      <c r="I71" s="357"/>
      <c r="J71" s="358"/>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8"/>
      <c r="E73" s="348"/>
      <c r="F73" s="258"/>
      <c r="G73" s="359"/>
      <c r="H73" s="359"/>
      <c r="I73" s="359"/>
      <c r="J73" s="359"/>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0"/>
      <c r="E74" s="341"/>
      <c r="F74" s="9"/>
      <c r="G74" s="342"/>
      <c r="H74" s="343"/>
      <c r="I74" s="343"/>
      <c r="J74" s="34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0"/>
      <c r="E75" s="341"/>
      <c r="F75" s="9"/>
      <c r="G75" s="342"/>
      <c r="H75" s="343"/>
      <c r="I75" s="343"/>
      <c r="J75" s="34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0" t="s">
        <v>28</v>
      </c>
      <c r="E77" s="341"/>
      <c r="F77" s="51"/>
      <c r="G77" s="342" t="s">
        <v>14441</v>
      </c>
      <c r="H77" s="343"/>
      <c r="I77" s="343"/>
      <c r="J77" s="344"/>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2" t="s">
        <v>25</v>
      </c>
      <c r="E79" s="353"/>
      <c r="F79" s="51"/>
      <c r="G79" s="342"/>
      <c r="H79" s="343"/>
      <c r="I79" s="343"/>
      <c r="J79" s="344"/>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54"/>
      <c r="H80" s="354"/>
      <c r="I80" s="354"/>
      <c r="J80" s="35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40" t="s">
        <v>25</v>
      </c>
      <c r="E81" s="341"/>
      <c r="F81" s="51"/>
      <c r="G81" s="342"/>
      <c r="H81" s="343"/>
      <c r="I81" s="343"/>
      <c r="J81" s="344"/>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355"/>
      <c r="H82" s="355"/>
      <c r="I82" s="355"/>
      <c r="J82" s="35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40" t="s">
        <v>25</v>
      </c>
      <c r="E83" s="341"/>
      <c r="F83" s="51"/>
      <c r="G83" s="342"/>
      <c r="H83" s="343"/>
      <c r="I83" s="343"/>
      <c r="J83" s="344"/>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47" t="str">
        <f>IF(OR($D$8="",$I$3=""),"","Click here to check required fields completion")</f>
        <v/>
      </c>
      <c r="C84" s="347"/>
      <c r="D84" s="347"/>
      <c r="E84" s="347"/>
      <c r="F84" s="347"/>
      <c r="G84" s="347"/>
      <c r="H84" s="347"/>
      <c r="I84" s="347"/>
      <c r="J84" s="347"/>
      <c r="K84" s="30"/>
      <c r="L84" s="103"/>
      <c r="P84" s="3"/>
      <c r="Q84" s="3"/>
      <c r="R84" s="3"/>
      <c r="S84" s="3"/>
      <c r="T84" s="3"/>
      <c r="U84" s="3"/>
      <c r="V84" s="3"/>
      <c r="W84" s="3"/>
      <c r="X84" s="3"/>
      <c r="Y84" s="3">
        <v>86</v>
      </c>
      <c r="Z84" s="3"/>
      <c r="AA84" s="3"/>
      <c r="AB84" s="3"/>
      <c r="AC84" s="3"/>
      <c r="AD84" s="3"/>
      <c r="AE84" s="3"/>
      <c r="AF84" s="3"/>
      <c r="AG84" s="3"/>
      <c r="AH84" s="3"/>
    </row>
    <row r="85" spans="1:34" ht="15.75" thickBot="1">
      <c r="A85" s="345" t="str">
        <f ca="1">OFFSET(L!$C$1,MATCH("General"&amp;"Cpy",L!$A:$A,0)-1,SL,,)</f>
        <v>© 2021 Responsible Minerals Initiative. All rights reserved.</v>
      </c>
      <c r="B85" s="346"/>
      <c r="C85" s="346"/>
      <c r="D85" s="346"/>
      <c r="E85" s="346"/>
      <c r="F85" s="346"/>
      <c r="G85" s="346"/>
      <c r="H85" s="346"/>
      <c r="I85" s="346"/>
      <c r="J85" s="34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67" priority="123" stopIfTrue="1">
      <formula>IF($D$26="",TRUE)</formula>
    </cfRule>
  </conditionalFormatting>
  <conditionalFormatting sqref="D27:E27">
    <cfRule type="expression" dxfId="66" priority="130" stopIfTrue="1">
      <formula>IF($D$27="",TRUE)</formula>
    </cfRule>
  </conditionalFormatting>
  <conditionalFormatting sqref="D9:G9">
    <cfRule type="expression" dxfId="64" priority="138" stopIfTrue="1">
      <formula>IF($D$9="",TRUE)</formula>
    </cfRule>
  </conditionalFormatting>
  <conditionalFormatting sqref="D15:J15">
    <cfRule type="expression" dxfId="63" priority="139" stopIfTrue="1">
      <formula>IF($D$15="",TRUE)</formula>
    </cfRule>
  </conditionalFormatting>
  <conditionalFormatting sqref="D16:J16">
    <cfRule type="expression" dxfId="62" priority="140" stopIfTrue="1">
      <formula>IF($D$16="",TRUE)</formula>
    </cfRule>
  </conditionalFormatting>
  <conditionalFormatting sqref="D17:J17">
    <cfRule type="expression" dxfId="61" priority="141" stopIfTrue="1">
      <formula>IF($D$17="",TRUE)</formula>
    </cfRule>
  </conditionalFormatting>
  <conditionalFormatting sqref="D18:J18">
    <cfRule type="expression" dxfId="60" priority="142" stopIfTrue="1">
      <formula>IF($D$18="",TRUE)</formula>
    </cfRule>
  </conditionalFormatting>
  <conditionalFormatting sqref="D22:E22">
    <cfRule type="expression" dxfId="59" priority="145" stopIfTrue="1">
      <formula>IF($D$22="",TRUE)</formula>
    </cfRule>
  </conditionalFormatting>
  <conditionalFormatting sqref="D10:J10">
    <cfRule type="expression" dxfId="58" priority="42" stopIfTrue="1">
      <formula>IF($D$9=$Q$9,TRUE)</formula>
    </cfRule>
    <cfRule type="expression" dxfId="57" priority="152" stopIfTrue="1">
      <formula>IF(AND($D$10="",$D$9=$R$9),TRUE)</formula>
    </cfRule>
  </conditionalFormatting>
  <conditionalFormatting sqref="D40:E40 D46:E46 D52:E52 D58:E58 D64:E64">
    <cfRule type="expression" dxfId="56" priority="35" stopIfTrue="1">
      <formula>$P$28=""</formula>
    </cfRule>
  </conditionalFormatting>
  <conditionalFormatting sqref="D41:E41 D47:E47 D53:E53 D59:E59 D65:E65">
    <cfRule type="expression" dxfId="55" priority="150" stopIfTrue="1">
      <formula>$P$29=""</formula>
    </cfRule>
  </conditionalFormatting>
  <conditionalFormatting sqref="D40 D46 D52 D58 D64">
    <cfRule type="expression" dxfId="54" priority="148" stopIfTrue="1">
      <formula>IF(AND(OR($D$28="Yes",$D$28=""),D40=""),1,0)</formula>
    </cfRule>
  </conditionalFormatting>
  <conditionalFormatting sqref="D38:E38 D44:E44 D50:E50 D56:E56 D62:E62">
    <cfRule type="expression" dxfId="53" priority="39" stopIfTrue="1">
      <formula>IF(AND(OR($D$26="No",$D$26="Unknown",$D$26="Not applicable for this declaration",$D$32="No",$D$32="Unknown"),D38=""),1,0)</formula>
    </cfRule>
    <cfRule type="expression" dxfId="52" priority="40" stopIfTrue="1">
      <formula>IF(AND(OR($D$26="Yes",$D$26=""),D38=""),1,0)</formula>
    </cfRule>
  </conditionalFormatting>
  <conditionalFormatting sqref="G79:J79">
    <cfRule type="expression" dxfId="51" priority="33" stopIfTrue="1">
      <formula>IF(AND($D$79="Yes, using other format (describe)",$G$79=""),TRUE)</formula>
    </cfRule>
  </conditionalFormatting>
  <conditionalFormatting sqref="D39:E39 D45:E45 D51:E51 D57:E57 D63:E63">
    <cfRule type="expression" dxfId="50" priority="146" stopIfTrue="1">
      <formula>IF(AND(OR($D$27="No",$D$27="Unknown",$D$27="Not applicable for this declaration",$D$33="No",$D$33="Unknown"),D39=""),1,0)</formula>
    </cfRule>
    <cfRule type="expression" dxfId="49" priority="147" stopIfTrue="1">
      <formula>IF(AND(OR($D$27="Yes",$D$27=""),D39=""),1,0)</formula>
    </cfRule>
  </conditionalFormatting>
  <conditionalFormatting sqref="D41:E41 D47:E47 D53:E53 D59:E59 D65:E65">
    <cfRule type="expression" dxfId="48" priority="151" stopIfTrue="1">
      <formula>IF(AND(OR($D$29="Yes",$D$29=""),D41=""),1,0)</formula>
    </cfRule>
  </conditionalFormatting>
  <conditionalFormatting sqref="D20:J20">
    <cfRule type="expression" dxfId="47" priority="21" stopIfTrue="1">
      <formula>IF($D$20="",TRUE)</formula>
    </cfRule>
  </conditionalFormatting>
  <conditionalFormatting sqref="D28 D40 D46 D52 D58 D64">
    <cfRule type="expression" dxfId="46" priority="19">
      <formula>IF($D$28="No",TRUE)</formula>
    </cfRule>
  </conditionalFormatting>
  <conditionalFormatting sqref="D29 D41 D47 D53 D59 D65">
    <cfRule type="expression" dxfId="45" priority="18">
      <formula>IF($D$29="No",TRUE)</formula>
    </cfRule>
  </conditionalFormatting>
  <conditionalFormatting sqref="G71:J71">
    <cfRule type="expression" dxfId="44" priority="15">
      <formula>IF(AND($D$71="Yes",$G$71=""),TRUE)</formula>
    </cfRule>
  </conditionalFormatting>
  <conditionalFormatting sqref="G81:J81">
    <cfRule type="expression" dxfId="43" priority="14">
      <formula>IF(AND($D$81="Yes, using other format (describe)",$G$81=""),TRUE)</formula>
    </cfRule>
  </conditionalFormatting>
  <conditionalFormatting sqref="D32:E32">
    <cfRule type="expression" dxfId="42" priority="8" stopIfTrue="1">
      <formula>IF(AND(OR($D$26="Yes",$D$26=""),$D$32=""),1,0)</formula>
    </cfRule>
    <cfRule type="expression" dxfId="41" priority="12" stopIfTrue="1">
      <formula>IF($P$26="",TRUE)</formula>
    </cfRule>
  </conditionalFormatting>
  <conditionalFormatting sqref="D33:E33">
    <cfRule type="expression" dxfId="40" priority="11" stopIfTrue="1">
      <formula>IF(AND(OR($D$27="Yes",$D$27=""),$D$33=""),1,0)</formula>
    </cfRule>
    <cfRule type="expression" dxfId="39" priority="13" stopIfTrue="1">
      <formula>IF($P$27="",TRUE)</formula>
    </cfRule>
  </conditionalFormatting>
  <conditionalFormatting sqref="D34">
    <cfRule type="expression" dxfId="38" priority="10">
      <formula>IF($D$28="No",TRUE)</formula>
    </cfRule>
  </conditionalFormatting>
  <conditionalFormatting sqref="D35">
    <cfRule type="expression" dxfId="37" priority="9">
      <formula>IF($D$29="No",TRUE)</formula>
    </cfRule>
  </conditionalFormatting>
  <conditionalFormatting sqref="D74:E74">
    <cfRule type="expression" dxfId="36" priority="4" stopIfTrue="1">
      <formula>IF(AND(OR($D$26="No",$D$26="Unknown",$D$26="Not applicable for this declaration",$D$32="No",$D$32="Unknown"),D74=""),1,0)</formula>
    </cfRule>
    <cfRule type="expression" dxfId="35" priority="5" stopIfTrue="1">
      <formula>IF(AND(OR($D$26="Yes",$D$26=""),D74=""),1,0)</formula>
    </cfRule>
  </conditionalFormatting>
  <conditionalFormatting sqref="D75:E75">
    <cfRule type="expression" dxfId="34" priority="6" stopIfTrue="1">
      <formula>IF(AND(OR($D$27="No",$D$27="Unknown",$D$27="Not applicable for this declaration",$D$33="No",$D$33="Unknown"),D75=""),1,0)</formula>
    </cfRule>
    <cfRule type="expression" dxfId="33" priority="7" stopIfTrue="1">
      <formula>IF(AND(OR($D$27="Yes",$D$27=""),D75=""),1,0)</formula>
    </cfRule>
  </conditionalFormatting>
  <conditionalFormatting sqref="D69:E69 D71:E71 D77:E77 D79:E79 D81:E81 D83:E83">
    <cfRule type="expression" dxfId="32" priority="2" stopIfTrue="1">
      <formula>NOT(OR(AND($D$26="Yes",OR($D$32="Yes",$D$32="")),AND($D$27="Yes",OR($D$33="Yes",$D$33="")),OR($D$26="",$D$27="")))</formula>
    </cfRule>
    <cfRule type="expression" dxfId="31" priority="3" stopIfTrue="1">
      <formula>IF(D69="",TRUE)</formula>
    </cfRule>
  </conditionalFormatting>
  <conditionalFormatting sqref="D8:J8">
    <cfRule type="expression" dxfId="0" priority="1" stopIfTrue="1">
      <formula>IF($D$8="",TRUE)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xr:uid="{637360B8-937A-40AE-A253-2A456F5170E9}"/>
    <hyperlink ref="D20" r:id="rId2" xr:uid="{71D1F32D-F4CF-433B-B027-6CDDA6055C57}"/>
    <hyperlink ref="G71" r:id="rId3" xr:uid="{692C6F4F-49AA-48B2-83C5-E3581C00FA0C}"/>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80" zoomScaleNormal="80" workbookViewId="0">
      <pane ySplit="3" topLeftCell="A5" activePane="bottomLeft" state="frozen"/>
      <selection activeCell="B24" sqref="B24:J24"/>
      <selection pane="bottomLeft" activeCell="C8" sqref="C8"/>
    </sheetView>
  </sheetViews>
  <sheetFormatPr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5" t="s">
        <v>45</v>
      </c>
      <c r="K2" s="406"/>
      <c r="L2" s="406"/>
      <c r="M2" s="406"/>
      <c r="N2" s="406"/>
      <c r="O2" s="406"/>
      <c r="P2" s="174"/>
      <c r="Q2" s="175"/>
      <c r="R2" s="176"/>
      <c r="S2" s="176"/>
      <c r="T2" s="176"/>
      <c r="AH2" s="132" t="s">
        <v>28</v>
      </c>
    </row>
    <row r="3" spans="1:34" s="17" customFormat="1" ht="240.6" customHeight="1">
      <c r="A3" s="219"/>
      <c r="B3" s="40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7"/>
      <c r="D3" s="407"/>
      <c r="E3" s="407"/>
      <c r="F3" s="177"/>
      <c r="G3" s="408" t="str">
        <f ca="1">OFFSET(L!$C$1,MATCH("General"&amp;"Cpy",L!$A:$A,0)-1,SL,,)</f>
        <v>© 2021 Responsible Minerals Initiative. All rights reserved.</v>
      </c>
      <c r="H3" s="408"/>
      <c r="I3" s="409"/>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 r="A5" s="215"/>
      <c r="B5" s="160" t="str">
        <f>IF(LEN(A5)=0,"",INDEX('Smelter Look-up'!$A:$A,MATCH($A5,'Smelter Look-up'!$E:$E,0)))</f>
        <v/>
      </c>
      <c r="C5" s="163" t="str">
        <f>IF(LEN(A5)=0,"",INDEX('Smelter Look-up'!$C:$C,MATCH($A5,'Smelter Look-up'!$E:$E,0)))</f>
        <v/>
      </c>
      <c r="D5" s="160"/>
      <c r="E5" s="160" t="str">
        <f ca="1">IF(ISERROR($V5),"",OFFSET('Smelter Look-up'!$D$4,$V5-4,0)&amp;"")</f>
        <v/>
      </c>
      <c r="F5" s="160" t="str">
        <f ca="1">IF(ISERROR($V5),"",OFFSET('Smelter Look-up'!$E$4,$V5-4,0))</f>
        <v/>
      </c>
      <c r="G5" s="160" t="str">
        <f ca="1">IF(C5=$X$4,"Enter smelter details",IF(ISERROR($V5),"",OFFSET('Smelter Look-up'!$F$4,$V5-4,0)))</f>
        <v/>
      </c>
      <c r="H5" s="225" t="str">
        <f ca="1">IF(ISERROR($V5),"",OFFSET('Smelter Look-up'!$G$4,$V5-4,0))</f>
        <v/>
      </c>
      <c r="I5" s="226" t="str">
        <f ca="1">IF(ISERROR($V5),"",OFFSET('Smelter Look-up'!$H$4,$V5-4,0))</f>
        <v/>
      </c>
      <c r="J5" s="226" t="str">
        <f ca="1">IF(ISERROR($V5),"",OFFSET('Smelter Look-up'!$I$4,$V5-4,0))</f>
        <v/>
      </c>
      <c r="K5" s="161"/>
      <c r="L5" s="161"/>
      <c r="M5" s="161"/>
      <c r="N5" s="161"/>
      <c r="O5" s="161"/>
      <c r="P5" s="228"/>
      <c r="Q5" s="162"/>
      <c r="R5" s="160" t="str">
        <f ca="1">IF(ISERROR($V5),"",OFFSET('Smelter Look-up'!$C$4,$V5-4,0)&amp;"")</f>
        <v/>
      </c>
      <c r="S5" s="166" t="str">
        <f t="shared" ref="S5:S63" ca="1" si="0">IF(B5="","",IF(ISERROR(MATCH($E5,CL,0)),"Unknown",INDIRECT("'C'!$A$"&amp;MATCH($E5,CL,0)+1)))</f>
        <v/>
      </c>
      <c r="T5" s="166" t="str">
        <f ca="1">IF(B5="","",IF(ISERROR(MATCH($J5,SorP!$B$1:$B$6205,0)),"",INDIRECT("'SorP'!$A$"&amp;MATCH($J5,SorP!$B$1:$B$6205,0))))</f>
        <v/>
      </c>
      <c r="U5" s="180"/>
      <c r="V5" s="181" t="e">
        <f>IF(C5="",NA(),MATCH($B5&amp;$C5,'Smelter Look-up'!$J:$J,0))</f>
        <v>#N/A</v>
      </c>
      <c r="X5" s="182">
        <f t="shared" ref="X5:X62" ca="1" si="1">IF(AND(C5="Smelter not listed",OR(LEN(D5)=0,LEN(E5)=0)),1,0)</f>
        <v>0</v>
      </c>
      <c r="AB5" s="182" t="str">
        <f t="shared" ref="AB5:AB62" si="2">B5&amp;C5</f>
        <v/>
      </c>
    </row>
    <row r="6" spans="1:34" s="182" customFormat="1" ht="20.25">
      <c r="A6" s="215"/>
      <c r="B6" s="160" t="str">
        <f>IF(LEN(A6)=0,"",INDEX('Smelter Look-up'!$A:$A,MATCH($A6,'Smelter Look-up'!$E:$E,0)))</f>
        <v/>
      </c>
      <c r="C6" s="163" t="str">
        <f>IF(LEN(A6)=0,"",INDEX('Smelter Look-up'!$C:$C,MATCH($A6,'Smelter Look-up'!$E:$E,0)))</f>
        <v/>
      </c>
      <c r="D6" s="160"/>
      <c r="E6" s="160" t="str">
        <f ca="1">IF(ISERROR($V6),"",OFFSET('Smelter Look-up'!$D$4,$V6-4,0)&amp;"")</f>
        <v/>
      </c>
      <c r="F6" s="160" t="str">
        <f ca="1">IF(ISERROR($V6),"",OFFSET('Smelter Look-up'!$E$4,$V6-4,0))</f>
        <v/>
      </c>
      <c r="G6" s="160" t="str">
        <f ca="1">IF(C6=$X$4,"Enter smelter details",IF(ISERROR($V6),"",OFFSET('Smelter Look-up'!$F$4,$V6-4,0)))</f>
        <v/>
      </c>
      <c r="H6" s="225" t="str">
        <f ca="1">IF(ISERROR($V6),"",OFFSET('Smelter Look-up'!$G$4,$V6-4,0))</f>
        <v/>
      </c>
      <c r="I6" s="226" t="str">
        <f ca="1">IF(ISERROR($V6),"",OFFSET('Smelter Look-up'!$H$4,$V6-4,0))</f>
        <v/>
      </c>
      <c r="J6" s="226" t="str">
        <f ca="1">IF(ISERROR($V6),"",OFFSET('Smelter Look-up'!$I$4,$V6-4,0))</f>
        <v/>
      </c>
      <c r="K6" s="161"/>
      <c r="L6" s="161"/>
      <c r="M6" s="161"/>
      <c r="N6" s="161"/>
      <c r="O6" s="161"/>
      <c r="P6" s="228"/>
      <c r="Q6" s="162"/>
      <c r="R6" s="160" t="str">
        <f ca="1">IF(ISERROR($V6),"",OFFSET('Smelter Look-up'!$C$4,$V6-4,0)&amp;"")</f>
        <v/>
      </c>
      <c r="S6" s="166" t="str">
        <f t="shared" ca="1" si="0"/>
        <v/>
      </c>
      <c r="T6" s="166" t="str">
        <f ca="1">IF(B6="","",IF(ISERROR(MATCH($J6,SorP!$B$1:$B$6205,0)),"",INDIRECT("'SorP'!$A$"&amp;MATCH($J6,SorP!$B$1:$B$6205,0))))</f>
        <v/>
      </c>
      <c r="U6" s="180"/>
      <c r="V6" s="181" t="e">
        <f>IF(C6="",NA(),MATCH($B6&amp;$C6,'Smelter Look-up'!$J:$J,0))</f>
        <v>#N/A</v>
      </c>
      <c r="X6" s="182">
        <f t="shared" ca="1" si="1"/>
        <v>0</v>
      </c>
      <c r="AB6" s="182" t="str">
        <f t="shared" si="2"/>
        <v/>
      </c>
    </row>
    <row r="7" spans="1:34" s="182" customFormat="1" ht="20.25">
      <c r="A7" s="215"/>
      <c r="B7" s="160" t="str">
        <f>IF(LEN(A7)=0,"",INDEX('Smelter Look-up'!$A:$A,MATCH($A7,'Smelter Look-up'!$E:$E,0)))</f>
        <v/>
      </c>
      <c r="C7" s="163" t="str">
        <f>IF(LEN(A7)=0,"",INDEX('Smelter Look-up'!$C:$C,MATCH($A7,'Smelter Look-up'!$E:$E,0)))</f>
        <v/>
      </c>
      <c r="D7" s="160"/>
      <c r="E7" s="160" t="str">
        <f ca="1">IF(ISERROR($V7),"",OFFSET('Smelter Look-up'!$D$4,$V7-4,0)&amp;"")</f>
        <v/>
      </c>
      <c r="F7" s="160" t="str">
        <f ca="1">IF(ISERROR($V7),"",OFFSET('Smelter Look-up'!$E$4,$V7-4,0))</f>
        <v/>
      </c>
      <c r="G7" s="160" t="str">
        <f ca="1">IF(C7=$X$4,"Enter smelter details",IF(ISERROR($V7),"",OFFSET('Smelter Look-up'!$F$4,$V7-4,0)))</f>
        <v/>
      </c>
      <c r="H7" s="225" t="str">
        <f ca="1">IF(ISERROR($V7),"",OFFSET('Smelter Look-up'!$G$4,$V7-4,0))</f>
        <v/>
      </c>
      <c r="I7" s="226" t="str">
        <f ca="1">IF(ISERROR($V7),"",OFFSET('Smelter Look-up'!$H$4,$V7-4,0))</f>
        <v/>
      </c>
      <c r="J7" s="226" t="str">
        <f ca="1">IF(ISERROR($V7),"",OFFSET('Smelter Look-up'!$I$4,$V7-4,0))</f>
        <v/>
      </c>
      <c r="K7" s="161"/>
      <c r="L7" s="161"/>
      <c r="M7" s="161"/>
      <c r="N7" s="161"/>
      <c r="O7" s="161"/>
      <c r="P7" s="228"/>
      <c r="Q7" s="162"/>
      <c r="R7" s="160" t="str">
        <f ca="1">IF(ISERROR($V7),"",OFFSET('Smelter Look-up'!$C$4,$V7-4,0)&amp;"")</f>
        <v/>
      </c>
      <c r="S7" s="166" t="str">
        <f t="shared" ca="1" si="0"/>
        <v/>
      </c>
      <c r="T7" s="166" t="str">
        <f ca="1">IF(B7="","",IF(ISERROR(MATCH($J7,SorP!$B$1:$B$6205,0)),"",INDIRECT("'SorP'!$A$"&amp;MATCH($J7,SorP!$B$1:$B$6205,0))))</f>
        <v/>
      </c>
      <c r="U7" s="180"/>
      <c r="V7" s="181" t="e">
        <f>IF(C7="",NA(),MATCH($B7&amp;$C7,'Smelter Look-up'!$J:$J,0))</f>
        <v>#N/A</v>
      </c>
      <c r="X7" s="182">
        <f t="shared" ca="1" si="1"/>
        <v>0</v>
      </c>
      <c r="AB7" s="182" t="str">
        <f t="shared" si="2"/>
        <v/>
      </c>
    </row>
    <row r="8" spans="1:34" s="182" customFormat="1" ht="20.25">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ca="1" si="0"/>
        <v/>
      </c>
      <c r="T8" s="166" t="str">
        <f ca="1">IF(B8="","",IF(ISERROR(MATCH($J8,SorP!$B$1:$B$6205,0)),"",INDIRECT("'SorP'!$A$"&amp;MATCH($J8,SorP!$B$1:$B$6205,0))))</f>
        <v/>
      </c>
      <c r="U8" s="180"/>
      <c r="V8" s="181" t="e">
        <f>IF(C8="",NA(),MATCH($B8&amp;$C8,'Smelter Look-up'!$J:$J,0))</f>
        <v>#N/A</v>
      </c>
      <c r="X8" s="182">
        <f t="shared" ca="1" si="1"/>
        <v>0</v>
      </c>
      <c r="AB8" s="182" t="str">
        <f t="shared" si="2"/>
        <v/>
      </c>
    </row>
    <row r="9" spans="1:34" s="182" customFormat="1" ht="20.25">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20.25">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20.25">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0.25">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0.25">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0.25">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0.25">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0.25">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25">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25">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2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2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2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2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2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2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2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2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2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2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2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5:B2499">
    <cfRule type="expression" dxfId="30" priority="29" stopIfTrue="1">
      <formula>IF(B5="",TRUE)</formula>
    </cfRule>
  </conditionalFormatting>
  <conditionalFormatting sqref="D5:D2499">
    <cfRule type="expression" dxfId="29" priority="23" stopIfTrue="1">
      <formula>IF(AND(LEN($C5) &gt;0, ($C5 &lt;&gt; "Smelter Not Listed")),1,0)</formula>
    </cfRule>
    <cfRule type="expression" dxfId="28" priority="48" stopIfTrue="1">
      <formula>IF(AND(D5="",$C5=$X$4),TRUE)</formula>
    </cfRule>
    <cfRule type="expression" dxfId="27" priority="49" stopIfTrue="1">
      <formula>IF(FIND("!",D5),TRUE)</formula>
    </cfRule>
  </conditionalFormatting>
  <conditionalFormatting sqref="G5:G2497">
    <cfRule type="expression" dxfId="26" priority="50" stopIfTrue="1">
      <formula>IF(FIND("Enter smelter details",G5),TRUE)</formula>
    </cfRule>
  </conditionalFormatting>
  <conditionalFormatting sqref="R5:R2499 E5:E2499">
    <cfRule type="expression" dxfId="25" priority="36" stopIfTrue="1">
      <formula>IF(AND(E5="",$C5=$X$4),TRUE)</formula>
    </cfRule>
    <cfRule type="expression" dxfId="24" priority="37" stopIfTrue="1">
      <formula>IF(FIND("!",E5),TRUE)</formula>
    </cfRule>
  </conditionalFormatting>
  <conditionalFormatting sqref="F5:F2497">
    <cfRule type="expression" dxfId="23" priority="27" stopIfTrue="1">
      <formula>IF(AND(LEN($A5)&gt;0,$A5&lt;&gt;$F5),TRUE,FALSE)</formula>
    </cfRule>
  </conditionalFormatting>
  <conditionalFormatting sqref="C5:C2499">
    <cfRule type="expression" dxfId="22" priority="26" stopIfTrue="1">
      <formula>IF(AND(#REF!&lt;&gt;"",C5=""),TRUE)</formula>
    </cfRule>
  </conditionalFormatting>
  <conditionalFormatting sqref="A52">
    <cfRule type="expression" priority="19">
      <formula>$A$5:$Q1995&lt;&gt;""</formula>
    </cfRule>
  </conditionalFormatting>
  <conditionalFormatting sqref="G2498:G2499">
    <cfRule type="expression" dxfId="21" priority="18" stopIfTrue="1">
      <formula>IF(FIND("Enter smelter details",G2498),TRUE)</formula>
    </cfRule>
  </conditionalFormatting>
  <conditionalFormatting sqref="F2498:F2499">
    <cfRule type="expression" dxfId="20" priority="12" stopIfTrue="1">
      <formula>IF(AND(LEN($A2498)&gt;0,$A2498&lt;&gt;$F2498),TRUE,FALSE)</formula>
    </cfRule>
  </conditionalFormatting>
  <conditionalFormatting sqref="B2500">
    <cfRule type="expression" dxfId="19" priority="5" stopIfTrue="1">
      <formula>IF(B2500="",TRUE)</formula>
    </cfRule>
  </conditionalFormatting>
  <conditionalFormatting sqref="D2500">
    <cfRule type="expression" dxfId="18" priority="3" stopIfTrue="1">
      <formula>IF(AND(LEN($C2500) &gt;0, ($C2500 &lt;&gt; "Smelter Not Listed")),1,0)</formula>
    </cfRule>
    <cfRule type="expression" dxfId="17" priority="8" stopIfTrue="1">
      <formula>IF(AND(D2500="",$C2500=$X$4),TRUE)</formula>
    </cfRule>
    <cfRule type="expression" dxfId="16" priority="9" stopIfTrue="1">
      <formula>IF(FIND("!",D2500),TRUE)</formula>
    </cfRule>
  </conditionalFormatting>
  <conditionalFormatting sqref="R2500 E2500">
    <cfRule type="expression" dxfId="15" priority="6" stopIfTrue="1">
      <formula>IF(AND(E2500="",$C2500=$X$4),TRUE)</formula>
    </cfRule>
    <cfRule type="expression" dxfId="14" priority="7" stopIfTrue="1">
      <formula>IF(FIND("!",E2500),TRUE)</formula>
    </cfRule>
  </conditionalFormatting>
  <conditionalFormatting sqref="C2500">
    <cfRule type="expression" dxfId="13" priority="4" stopIfTrue="1">
      <formula>IF(AND(#REF!&lt;&gt;"",C2500=""),TRUE)</formula>
    </cfRule>
  </conditionalFormatting>
  <conditionalFormatting sqref="G2500">
    <cfRule type="expression" dxfId="12" priority="2" stopIfTrue="1">
      <formula>IF(FIND("Enter smelter details",G2500),TRUE)</formula>
    </cfRule>
  </conditionalFormatting>
  <conditionalFormatting sqref="F2500">
    <cfRule type="expression" dxfId="11" priority="1" stopIfTrue="1">
      <formula>IF(AND(LEN($A2500)&gt;0,$A2500&lt;&gt;$F2500),TRUE,FALSE)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80" zoomScaleNormal="8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10" t="str">
        <f ca="1">OFFSET(L!$C$1,MATCH("Checker"&amp;ADDRESS(ROW(),COLUMN(),4),L!$A:$A,0)-1,SL,,)</f>
        <v>To ensure all required fields have been populated before submitting to your customers review form for any line items highlighted in red</v>
      </c>
      <c r="B1" s="410"/>
      <c r="C1" s="410"/>
      <c r="D1" s="109" t="str">
        <f ca="1">OFFSET(L!$C$1,MATCH("Checker"&amp;ADDRESS(ROW(),COLUMN(),4),L!$A:$A,0)-1,SL,,)</f>
        <v>Required fields remaining to be completed</v>
      </c>
      <c r="E1" s="17" t="s">
        <v>21</v>
      </c>
    </row>
    <row r="2" spans="1:10" ht="15">
      <c r="A2" s="59" t="s">
        <v>53</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Progressive Alloy Steels Unlimited, Inc.</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C. User defined [Specify in 'Description of scope']</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 (*)</v>
      </c>
      <c r="B6" s="80" t="str">
        <f>Declaration!D10</f>
        <v>Usage analyzed completely on a per company basis</v>
      </c>
      <c r="C6" s="80" t="str">
        <f t="shared" ca="1" si="0"/>
        <v>Complete</v>
      </c>
      <c r="D6" s="86" t="str">
        <f>IF(H6=1,"Click here to provide a Description of Scope","")</f>
        <v/>
      </c>
      <c r="E6" s="17" t="s">
        <v>17</v>
      </c>
      <c r="F6" s="85">
        <f>IF(OR(B5=Declaration!P9,B5=Declaration!Q9,B5=0),0,1)</f>
        <v>1</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Patrick Servenack</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pservenack@progressivealloy.com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800.798.5619</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Patrick Servenack</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pservenack@progressivealloy.com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800.798.5619</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44636</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17</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f>Declaration!D38</f>
        <v>0</v>
      </c>
      <c r="C23" s="138" t="str">
        <f t="shared" ca="1" si="3"/>
        <v>Complete</v>
      </c>
      <c r="D23" s="210" t="str">
        <f>IF(H23=1,"Click here to answer question 3 for Cobalt","")</f>
        <v/>
      </c>
      <c r="E23" s="17" t="s">
        <v>17</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17</v>
      </c>
      <c r="F27" s="84"/>
      <c r="J27" s="134"/>
    </row>
    <row r="28" spans="1:10" ht="59.45" customHeight="1">
      <c r="A28" s="81" t="str">
        <f ca="1">Declaration!B44</f>
        <v>Cobalt</v>
      </c>
      <c r="B28" s="80">
        <f>Declaration!D44</f>
        <v>0</v>
      </c>
      <c r="C28" s="138" t="str">
        <f ca="1">IF(H28=1,J28,I28)</f>
        <v>Complete</v>
      </c>
      <c r="D28" s="210" t="str">
        <f>IF(H28=1,"Click here to answer question 4 for Cobalt","")</f>
        <v/>
      </c>
      <c r="E28" s="17" t="s">
        <v>17</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f>Declaration!D50</f>
        <v>0</v>
      </c>
      <c r="C33" s="138" t="str">
        <f t="shared" ca="1" si="3"/>
        <v>Complete</v>
      </c>
      <c r="D33" s="254" t="str">
        <f>IF(H33=1,"Click here to answer question 5 for Cobalt","")</f>
        <v/>
      </c>
      <c r="E33" s="17" t="s">
        <v>21</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f>Declaration!D56</f>
        <v>0</v>
      </c>
      <c r="C38" s="138" t="str">
        <f t="shared" ca="1" si="3"/>
        <v>Complete</v>
      </c>
      <c r="D38" s="254" t="str">
        <f>IF(H38=1,"Click here to answer question 6 for Cobalt","")</f>
        <v/>
      </c>
      <c r="E38" s="17" t="s">
        <v>15</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f>Declaration!D62</f>
        <v>0</v>
      </c>
      <c r="C43" s="138" t="str">
        <f t="shared" ca="1" si="3"/>
        <v>Complete</v>
      </c>
      <c r="D43" s="88" t="str">
        <f>IF(H43=1,"Click here to answer question 7 for Cobalt","")</f>
        <v/>
      </c>
      <c r="E43" s="17" t="s">
        <v>17</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t="str">
        <f>Declaration!G69</f>
        <v>Mandatory compliance documented on PASU Purchase Order Terms and Conditions</v>
      </c>
      <c r="C49" s="80" t="str">
        <f ca="1">IF(H49=1,J49,I49)</f>
        <v>Complete</v>
      </c>
      <c r="D49" s="86" t="str">
        <f>IF(H49=1,"Click here to specify URL for question (A)","")</f>
        <v/>
      </c>
      <c r="E49" s="17"/>
      <c r="F49" s="85"/>
      <c r="G49" s="63">
        <f>IF(LEN(B49)&gt;1,0,1)</f>
        <v>0</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 xml:space="preserve">B. Is your responsible minerals sourcing policy publicly available on your website? (Note – If yes, the user shall specify the URL in the comment field.) </v>
      </c>
      <c r="B50" s="80" t="str">
        <f>Declaration!D71</f>
        <v>Yes</v>
      </c>
      <c r="C50" s="138" t="str">
        <f ca="1">IF(H50=1,J50,I50)</f>
        <v>Complete</v>
      </c>
      <c r="D50" s="210" t="str">
        <f>IF(H50=1,"Click here to answer question (B)","")</f>
        <v/>
      </c>
      <c r="E50" s="17" t="s">
        <v>17</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t="str">
        <f>Declaration!G71</f>
        <v>www.progressivealloy.com/approvals</v>
      </c>
      <c r="C51" s="80" t="str">
        <f ca="1">IF(H51=1,J51,I51)</f>
        <v>Complete</v>
      </c>
      <c r="D51" s="221" t="str">
        <f>IF(H51=1,"Click here to answer question (C)","")</f>
        <v/>
      </c>
      <c r="E51" s="17" t="s">
        <v>17</v>
      </c>
      <c r="F51" s="85">
        <f>IF(AND(F50=1,B50="Yes"),1,0)</f>
        <v>0</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63.75">
      <c r="A53" s="80" t="str">
        <f ca="1">Declaration!B74</f>
        <v>Cobalt</v>
      </c>
      <c r="B53" s="80">
        <f>Declaration!D74</f>
        <v>0</v>
      </c>
      <c r="C53" s="138" t="str">
        <f t="shared" ca="1" si="3"/>
        <v>Complete</v>
      </c>
      <c r="D53" s="210"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63.7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No</v>
      </c>
      <c r="C56" s="138" t="str">
        <f t="shared" ca="1" si="3"/>
        <v>Complete</v>
      </c>
      <c r="D56" s="210" t="str">
        <f>IF(H56=1,"Click here to answer question (E)","")</f>
        <v/>
      </c>
      <c r="E56" s="17" t="s">
        <v>17</v>
      </c>
      <c r="F56" s="85">
        <f t="shared" si="10"/>
        <v>0</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t="str">
        <f>Declaration!D81</f>
        <v>No</v>
      </c>
      <c r="C58" s="138" t="str">
        <f ca="1">IF(H58=1,J58,I58)</f>
        <v>Complete</v>
      </c>
      <c r="D58" s="210" t="str">
        <f>IF(H58=1,"Click here to answer question (F)","")</f>
        <v/>
      </c>
      <c r="E58" s="17" t="s">
        <v>17</v>
      </c>
      <c r="F58" s="85">
        <f t="shared" si="10"/>
        <v>0</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 xml:space="preserve">G. Does your review process include corrective action management? </v>
      </c>
      <c r="B59" s="80" t="str">
        <f>Declaration!D83</f>
        <v>No</v>
      </c>
      <c r="C59" s="138" t="str">
        <f t="shared" ca="1" si="3"/>
        <v>Complete</v>
      </c>
      <c r="D59" s="210" t="str">
        <f>IF(H59=1,"Click here to answer question (G)","")</f>
        <v/>
      </c>
      <c r="E59" s="17" t="s">
        <v>17</v>
      </c>
      <c r="F59" s="85">
        <f t="shared" si="10"/>
        <v>0</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IF(H61=0,"","Click here to provide smelter information")</f>
        <v/>
      </c>
      <c r="E61" s="17" t="s">
        <v>17</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0</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0</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0</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10" priority="413" stopIfTrue="1">
      <formula>IF(F61=0,TRUE)</formula>
    </cfRule>
  </conditionalFormatting>
  <conditionalFormatting sqref="B60">
    <cfRule type="expression" dxfId="9" priority="119" stopIfTrue="1">
      <formula>$F60=0</formula>
    </cfRule>
  </conditionalFormatting>
  <conditionalFormatting sqref="D49">
    <cfRule type="expression" dxfId="8" priority="430" stopIfTrue="1">
      <formula>$H$49=0</formula>
    </cfRule>
  </conditionalFormatting>
  <conditionalFormatting sqref="B62">
    <cfRule type="expression" dxfId="7" priority="111" stopIfTrue="1">
      <formula>IF(F62=0,TRUE)</formula>
    </cfRule>
  </conditionalFormatting>
  <conditionalFormatting sqref="B63">
    <cfRule type="expression" dxfId="6" priority="107" stopIfTrue="1">
      <formula>IF(F63=0,TRUE)</formula>
    </cfRule>
  </conditionalFormatting>
  <conditionalFormatting sqref="B64:B65">
    <cfRule type="expression" dxfId="5" priority="103" stopIfTrue="1">
      <formula>IF(F64=0,TRUE)</formula>
    </cfRule>
  </conditionalFormatting>
  <conditionalFormatting sqref="A4:A13 C4:C13 A15:A16 C15:C16 A20:A21 C20:C21 A23:A24 C23:C24 A27:A28 C27:C28 A33:A34 C33:C34 A38:A39 C38:C39 A43:A44 A43:C44 A48:A51 C48:C51 A53:A62 C53:C62 A65 C65">
    <cfRule type="expression" dxfId="4" priority="420" stopIfTrue="1">
      <formula>$H4=0</formula>
    </cfRule>
    <cfRule type="expression" dxfId="3" priority="421" stopIfTrue="1">
      <formula>$H4=1</formula>
    </cfRule>
  </conditionalFormatting>
  <conditionalFormatting sqref="A4:A13 C4:C13 A15:A16 C15:C16 A20:A21 C20:C21 A23:A24 C23:C24 A27:A28 C27:C28 A33:A34 C33:C34 A38:A39 C38:C39 A43:C44 A48:A51 C48:C51 A53:A62 C53:C62 A65 C65">
    <cfRule type="expression" dxfId="2"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A000000}"/>
    <hyperlink ref="D6" location="Declaration!B10" display="Declaration!B10" xr:uid="{00000000-0004-0000-0500-00000B000000}"/>
    <hyperlink ref="D59" location="Declaration!B81" display="Declaration!B81" xr:uid="{00000000-0004-0000-0500-00000C000000}"/>
    <hyperlink ref="D56" location="Declaration!B77" display="Declaration!B77" xr:uid="{00000000-0004-0000-0500-00000D000000}"/>
    <hyperlink ref="D55" location="Declaration!B75" display="Declaration!B75" xr:uid="{00000000-0004-0000-0500-00000E000000}"/>
    <hyperlink ref="D51" location="Declaration!G71" display="Declaration!G71" xr:uid="{00000000-0004-0000-0500-00000F000000}"/>
    <hyperlink ref="D50" location="Declaration!B71" display="Declaration!B71" xr:uid="{00000000-0004-0000-0500-000010000000}"/>
    <hyperlink ref="D46" location="Declaration!B65" display="Declaration!B65" xr:uid="{00000000-0004-0000-0500-000011000000}"/>
    <hyperlink ref="D45" location="Declaration!B64" display="Declaration!B64" xr:uid="{00000000-0004-0000-0500-000012000000}"/>
    <hyperlink ref="D44" location="Declaration!B63" display="Declaration!B63" xr:uid="{00000000-0004-0000-0500-000013000000}"/>
    <hyperlink ref="D43" location="Declaration!B56" display="Declaration!B56" xr:uid="{00000000-0004-0000-0500-000014000000}"/>
    <hyperlink ref="D41" location="Declaration!B59" display="Declaration!B59" xr:uid="{00000000-0004-0000-0500-000015000000}"/>
    <hyperlink ref="D40" location="Declaration!B58" display="Declaration!B58" xr:uid="{00000000-0004-0000-0500-000016000000}"/>
    <hyperlink ref="D39" location="Declaration!B57" display="Declaration!B57" xr:uid="{00000000-0004-0000-0500-000017000000}"/>
    <hyperlink ref="D38" location="Declaration!B56" display="Declaration!B56" xr:uid="{00000000-0004-0000-0500-000018000000}"/>
    <hyperlink ref="D36" location="Declaration!B53" display="Declaration!B53" xr:uid="{00000000-0004-0000-0500-000019000000}"/>
    <hyperlink ref="D35" location="Declaration!B52" display="Declaration!B52" xr:uid="{00000000-0004-0000-0500-00001A000000}"/>
    <hyperlink ref="D34" location="Declaration!B51" display="Declaration!B51" xr:uid="{00000000-0004-0000-0500-00001B000000}"/>
    <hyperlink ref="D33" location="Declaration!B50" display="Declaration!B50" xr:uid="{00000000-0004-0000-0500-00001C000000}"/>
    <hyperlink ref="D18" location="Declaration!B29" display="Declaration!B29" xr:uid="{00000000-0004-0000-0500-00001D000000}"/>
    <hyperlink ref="D17" location="Declaration!B28" display="Declaration!B28" xr:uid="{00000000-0004-0000-0500-00001E000000}"/>
    <hyperlink ref="D16" location="Declaration!B27" display="Declaration!B27" xr:uid="{00000000-0004-0000-0500-00001F000000}"/>
    <hyperlink ref="D15" location="Declaration!B26" display="Declaration!B26" xr:uid="{00000000-0004-0000-0500-000020000000}"/>
    <hyperlink ref="D13" location="Declaration!B22" display="Declaration!B22" xr:uid="{00000000-0004-0000-0500-000021000000}"/>
    <hyperlink ref="D11" location="Declaration!B20" display="Declaration!B20" xr:uid="{00000000-0004-0000-0500-000022000000}"/>
    <hyperlink ref="D10" location="Declaration!B18" display="Declaration!B18" xr:uid="{00000000-0004-0000-0500-000023000000}"/>
    <hyperlink ref="D4" location="Declaration!D8" display="Declaration!D8" xr:uid="{00000000-0004-0000-0500-000024000000}"/>
    <hyperlink ref="C2" location="'Product List'!A1" display="'Product List'!A1" xr:uid="{00000000-0004-0000-0500-000025000000}"/>
    <hyperlink ref="A2" location="Declaration!A1" display="Click here to return to Declaration tab" xr:uid="{00000000-0004-0000-0500-000026000000}"/>
    <hyperlink ref="D48" location="Declaration!B69" display="Declaration!B69" xr:uid="{00000000-0004-0000-0500-000027000000}"/>
    <hyperlink ref="D7" location="Declaration!B15" display="Declaration!B15" xr:uid="{00000000-0004-0000-0500-000028000000}"/>
    <hyperlink ref="D5" location="Declaration!B9" display="Declaration!B9" xr:uid="{00000000-0004-0000-0500-000029000000}"/>
    <hyperlink ref="D23" location="Declaration!B38" display="Declaration!B38" xr:uid="{00000000-0004-0000-0500-00002A000000}"/>
    <hyperlink ref="D60" location="'Product List'!A1" display="'Product List'!A1" xr:uid="{00000000-0004-0000-0500-00002B000000}"/>
    <hyperlink ref="D20" location="Declaration!B32" display="Declaration!B32" xr:uid="{00000000-0004-0000-0500-00002C000000}"/>
    <hyperlink ref="D62" location="'Smelter List'!A1" display="'Smelter List'!A1" xr:uid="{00000000-0004-0000-0500-00002D000000}"/>
    <hyperlink ref="D21" location="Declaration!B33" display="Declaration!B33" xr:uid="{00000000-0004-0000-0500-00002E000000}"/>
    <hyperlink ref="D24" location="Declaration!B39" display="Declaration!B39" xr:uid="{00000000-0004-0000-0500-00002F000000}"/>
    <hyperlink ref="D53" location="Declaration!B74" display="Declaration!B74" xr:uid="{00000000-0004-0000-0500-000030000000}"/>
    <hyperlink ref="D54" location="Declaration!B75" display="Declaration!B75" xr:uid="{00000000-0004-0000-0500-000031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zoomScale="80" zoomScaleNormal="8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2" t="str">
        <f ca="1">OFFSET(L!$C$1,MATCH("Product List"&amp;ADDRESS(ROW(),COLUMN(),4),L!$A:$A,0)-1,SL,,)</f>
        <v>Completion required only if reporting level "Product (or List of Products)" selected on the 'Declaration' worksheet.</v>
      </c>
      <c r="B1" s="413"/>
      <c r="C1" s="413"/>
      <c r="D1" s="413"/>
      <c r="E1" s="108"/>
    </row>
    <row r="2" spans="1:35">
      <c r="A2" s="20"/>
      <c r="B2" s="110"/>
      <c r="C2" s="110"/>
      <c r="D2"/>
      <c r="E2" s="21"/>
    </row>
    <row r="3" spans="1:35">
      <c r="A3" s="20"/>
      <c r="B3" s="110"/>
      <c r="C3" s="110"/>
      <c r="D3" s="110"/>
      <c r="E3" s="21"/>
    </row>
    <row r="4" spans="1:35" ht="15.75" customHeight="1">
      <c r="A4" s="20"/>
      <c r="B4" s="411" t="s">
        <v>53</v>
      </c>
      <c r="C4" s="411"/>
      <c r="D4" s="41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4" t="str">
        <f ca="1">OFFSET(L!$C$1,MATCH("General"&amp;"Cpy",L!$A:$A,0)-1,SL,,)</f>
        <v>© 2021 Responsible Minerals Initiative. All rights reserved.</v>
      </c>
      <c r="C1001" s="414"/>
      <c r="D1001" s="414"/>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80" zoomScaleNormal="80" workbookViewId="0">
      <pane ySplit="4" topLeftCell="A5" activePane="bottomLeft" state="frozen"/>
      <selection activeCell="B24" sqref="B24:J24"/>
      <selection pane="bottomLeft" activeCell="A5" sqref="A5"/>
    </sheetView>
  </sheetViews>
  <sheetFormatPr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5"/>
      <c r="C1" s="415"/>
      <c r="D1" s="415"/>
      <c r="E1" s="415"/>
      <c r="F1" s="415"/>
      <c r="G1" s="415"/>
    </row>
    <row r="2" spans="1:13">
      <c r="A2" s="416"/>
      <c r="B2" s="416"/>
      <c r="C2" s="416"/>
      <c r="D2" s="416"/>
      <c r="E2" s="416"/>
      <c r="F2" s="416"/>
      <c r="G2" s="416"/>
      <c r="H2" s="416"/>
      <c r="I2" s="416"/>
    </row>
    <row r="3" spans="1:13">
      <c r="A3" s="416"/>
      <c r="B3" s="416"/>
      <c r="C3" s="416"/>
      <c r="D3" s="416"/>
      <c r="E3" s="416"/>
      <c r="F3" s="416"/>
      <c r="G3" s="416"/>
      <c r="H3" s="416"/>
      <c r="I3" s="416"/>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1"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ht="28.5">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56.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56.25">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35">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71.25">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42.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28">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42.25">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409.5">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28.25">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28.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8.5">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ht="28.5">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71.25">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71.25"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99.7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99.7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00000000-0000-0000-0000-000000000000}"/>
    </customSheetView>
    <customSheetView guid="{4BDF1A28-30D5-449D-B20E-D6C97EF9FAE1}" showAutoFilter="1">
      <selection activeCell="C174" sqref="C174"/>
      <pageMargins left="0" right="0" top="0" bottom="0" header="0" footer="0"/>
      <pageSetup paperSize="9" orientation="portrait"/>
      <autoFilter ref="B1:N1" xr:uid="{00000000-0000-0000-0000-000000000000}"/>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1b346dad-8a15-4ce7-a19a-07d981b0c5e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Patrick Servenack</cp:lastModifiedBy>
  <cp:revision/>
  <dcterms:created xsi:type="dcterms:W3CDTF">2010-06-21T21:00:23Z</dcterms:created>
  <dcterms:modified xsi:type="dcterms:W3CDTF">2022-03-16T17:29:59Z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